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10" activeTab="0"/>
  </bookViews>
  <sheets>
    <sheet name="uchwała rozdz.80120" sheetId="1" r:id="rId1"/>
    <sheet name="uchwała rozdz.80148" sheetId="2" r:id="rId2"/>
  </sheets>
  <definedNames/>
  <calcPr fullCalcOnLoad="1"/>
</workbook>
</file>

<file path=xl/sharedStrings.xml><?xml version="1.0" encoding="utf-8"?>
<sst xmlns="http://schemas.openxmlformats.org/spreadsheetml/2006/main" count="122" uniqueCount="56">
  <si>
    <t>………….………………………</t>
  </si>
  <si>
    <t xml:space="preserve">     (pieczątka DBFO/MBFO)</t>
  </si>
  <si>
    <t>Klasyfikacja budżetowa</t>
  </si>
  <si>
    <t>Nazwa paragrafu</t>
  </si>
  <si>
    <t>Dział</t>
  </si>
  <si>
    <t>Rozdział</t>
  </si>
  <si>
    <t>§</t>
  </si>
  <si>
    <t>Oświata i wychowanie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</si>
  <si>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</si>
  <si>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</si>
  <si>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</si>
  <si>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</si>
  <si>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</si>
  <si>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Różne opłaty i składki</t>
  </si>
  <si>
    <t>OGÓŁEM</t>
  </si>
  <si>
    <t>RAZEM ROZDZIAŁ 80120</t>
  </si>
  <si>
    <t>Zakup usług pozostałych</t>
  </si>
  <si>
    <t>Wydatki na zakupy inwestycyjne jedn. budżetowych</t>
  </si>
  <si>
    <t>Zakup materiałów i wyposażenia</t>
  </si>
  <si>
    <t>Zespołu Szkół nr 26  Warszawa, ul. Urbanistów 3</t>
  </si>
  <si>
    <t>Przychody ogółem</t>
  </si>
  <si>
    <t>0750</t>
  </si>
  <si>
    <t>Dochody z najmu</t>
  </si>
  <si>
    <t>WYDATKI</t>
  </si>
  <si>
    <r>
      <t xml:space="preserve">Pozostało w planie
</t>
    </r>
    <r>
      <rPr>
        <sz val="8"/>
        <rFont val="Arial CE"/>
        <family val="0"/>
      </rPr>
      <t xml:space="preserve">kol.5 - kol.6 </t>
    </r>
  </si>
  <si>
    <r>
      <t xml:space="preserve">% realizacji planu
</t>
    </r>
    <r>
      <rPr>
        <sz val="8"/>
        <rFont val="Arial CE"/>
        <family val="0"/>
      </rPr>
      <t>kol.6/kol.5</t>
    </r>
  </si>
  <si>
    <t>Zakup pomocy naukowych, dydaktycznych i książek</t>
  </si>
  <si>
    <t>0920</t>
  </si>
  <si>
    <t>Pozostałe odsetki</t>
  </si>
  <si>
    <t>Podatek od nieruchomości</t>
  </si>
  <si>
    <t>Podatek od towarów i usług (VAT)</t>
  </si>
  <si>
    <t>Dochody wykonane</t>
  </si>
  <si>
    <t>0970</t>
  </si>
  <si>
    <t>Wpływy z różnych dochodów</t>
  </si>
  <si>
    <t>Karta monitorowania wydatków w wydzielonym rachunku dochodów</t>
  </si>
  <si>
    <t>DOCHODY</t>
  </si>
  <si>
    <t>Wydatki wykonane</t>
  </si>
  <si>
    <t>Wpłata do budżetu</t>
  </si>
  <si>
    <t>Zakup usług obejmujących wykonanie ekspertyz, analiz i opinii</t>
  </si>
  <si>
    <t>Opłaty na rzecz budżetów JST</t>
  </si>
  <si>
    <t>0830</t>
  </si>
  <si>
    <t>Wpływy z usług</t>
  </si>
  <si>
    <t>Podróże słuzbowe krajowe</t>
  </si>
  <si>
    <t>Podróże słuzbowe zagraniczne</t>
  </si>
  <si>
    <t>Szkolenia pracowników niebędących członkami korpusu służby cywilnej</t>
  </si>
  <si>
    <t>0960</t>
  </si>
  <si>
    <t>Otrzymane spadki, zapisy i darowizny w postaci pieniężnej</t>
  </si>
  <si>
    <t xml:space="preserve">Opłaty z tytułu zakupu usług telekomunikacyjnych </t>
  </si>
  <si>
    <t>Nagrody konkursowe</t>
  </si>
  <si>
    <t>Zakup środków żywności</t>
  </si>
  <si>
    <t xml:space="preserve">Sporządziła: Gula Anna 
</t>
  </si>
  <si>
    <t>RAZEM ROZDZIAŁ 80148</t>
  </si>
  <si>
    <t>sporządzona według stanu na dzień 30.06.2019 r.</t>
  </si>
  <si>
    <t>Plan na dzień 30.06.2019 r.</t>
  </si>
  <si>
    <t>Plan na dzień  30.06.2019 r.</t>
  </si>
  <si>
    <t>Warszawa, dnia 12 lipca 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</si>
</sst>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%"/>
    <numFmt numFmtId="166" formatCode="#,##0.00_ ;[Red]\-#,##0.00\ "/>
  </numFmts>
  <fonts count="55">
    <font>
      <sz val="10"/>
      <name val="Arial CE"/>
      <family val="0"/>
    </font>
    <font>
      <b/>
      <i/>
      <sz val="12"/>
      <name val="Arial CE"/>
      <family val="0"/>
    </font>
    <font>
      <i/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"/>
      <family val="2"/>
    </font>
    <font>
      <i/>
      <sz val="7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4"/>
      <color indexed="27"/>
      <name val="Arial CE"/>
      <family val="0"/>
    </font>
    <font>
      <b/>
      <i/>
      <sz val="14"/>
      <color indexed="31"/>
      <name val="Arial CE"/>
      <family val="0"/>
    </font>
    <font>
      <b/>
      <i/>
      <sz val="12"/>
      <color indexed="2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4"/>
      <color theme="8" tint="0.7999799847602844"/>
      <name val="Arial CE"/>
      <family val="0"/>
    </font>
    <font>
      <b/>
      <i/>
      <sz val="14"/>
      <color theme="4" tint="0.7999799847602844"/>
      <name val="Arial CE"/>
      <family val="0"/>
    </font>
    <font>
      <b/>
      <i/>
      <sz val="12"/>
      <color theme="8" tint="0.7999799847602844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5" fontId="8" fillId="0" borderId="12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65" fontId="8" fillId="0" borderId="14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15" xfId="0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165" fontId="0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165" fontId="8" fillId="0" borderId="14" xfId="52" applyNumberFormat="1" applyFont="1" applyBorder="1" applyAlignment="1">
      <alignment horizontal="center" vertical="center"/>
    </xf>
    <xf numFmtId="165" fontId="8" fillId="0" borderId="12" xfId="52" applyNumberFormat="1" applyFont="1" applyBorder="1" applyAlignment="1">
      <alignment horizontal="center" vertical="center"/>
    </xf>
    <xf numFmtId="165" fontId="8" fillId="0" borderId="19" xfId="52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3" fillId="12" borderId="11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4" xfId="0" applyFont="1" applyFill="1" applyBorder="1" applyAlignment="1">
      <alignment horizontal="center"/>
    </xf>
    <xf numFmtId="0" fontId="7" fillId="12" borderId="15" xfId="0" applyFont="1" applyFill="1" applyBorder="1" applyAlignment="1">
      <alignment horizontal="center"/>
    </xf>
    <xf numFmtId="4" fontId="0" fillId="12" borderId="10" xfId="0" applyNumberFormat="1" applyFill="1" applyBorder="1" applyAlignment="1">
      <alignment vertical="center"/>
    </xf>
    <xf numFmtId="165" fontId="8" fillId="12" borderId="14" xfId="0" applyNumberFormat="1" applyFont="1" applyFill="1" applyBorder="1" applyAlignment="1">
      <alignment vertical="center"/>
    </xf>
    <xf numFmtId="0" fontId="3" fillId="12" borderId="10" xfId="0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12" borderId="24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3" fillId="12" borderId="25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left"/>
    </xf>
    <xf numFmtId="0" fontId="3" fillId="12" borderId="29" xfId="0" applyFont="1" applyFill="1" applyBorder="1" applyAlignment="1">
      <alignment horizontal="center" wrapText="1"/>
    </xf>
    <xf numFmtId="0" fontId="3" fillId="12" borderId="24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52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pane ySplit="24" topLeftCell="A25" activePane="bottomLeft" state="frozen"/>
      <selection pane="topLeft" activeCell="A1" sqref="A1"/>
      <selection pane="bottomLeft" activeCell="A48" sqref="A48:D48"/>
    </sheetView>
  </sheetViews>
  <sheetFormatPr defaultColWidth="9.00390625" defaultRowHeight="12.75"/>
  <cols>
    <col min="1" max="1" width="5.25390625" style="0" customWidth="1"/>
    <col min="2" max="2" width="7.625" style="0" customWidth="1"/>
    <col min="3" max="3" width="5.75390625" style="0" customWidth="1"/>
    <col min="4" max="4" width="46.375" style="0" customWidth="1"/>
    <col min="5" max="5" width="13.75390625" style="0" customWidth="1"/>
    <col min="6" max="6" width="14.00390625" style="0" customWidth="1"/>
    <col min="7" max="7" width="12.00390625" style="0" customWidth="1"/>
    <col min="8" max="9" width="13.25390625" style="0" customWidth="1"/>
    <col min="14" max="104" width="0" style="0" hidden="1" customWidth="1"/>
  </cols>
  <sheetData>
    <row r="1" spans="1:8" ht="15" hidden="1">
      <c r="A1" s="1" t="s">
        <v>0</v>
      </c>
      <c r="B1" s="2"/>
      <c r="C1" s="2"/>
      <c r="H1" s="3"/>
    </row>
    <row r="2" spans="1:3" ht="12.75" hidden="1">
      <c r="A2" s="4" t="s">
        <v>1</v>
      </c>
      <c r="B2" s="2"/>
      <c r="C2" s="2"/>
    </row>
    <row r="3" spans="1:3" ht="12.75" hidden="1">
      <c r="A3" s="2"/>
      <c r="B3" s="2"/>
      <c r="C3" s="2"/>
    </row>
    <row r="4" spans="1:8" s="46" customFormat="1" ht="22.5" customHeight="1">
      <c r="A4" s="75" t="s">
        <v>34</v>
      </c>
      <c r="B4" s="76"/>
      <c r="C4" s="76"/>
      <c r="D4" s="76"/>
      <c r="E4" s="76"/>
      <c r="F4" s="76"/>
      <c r="G4" s="76"/>
      <c r="H4" s="76"/>
    </row>
    <row r="5" spans="1:9" s="46" customFormat="1" ht="22.5" customHeight="1">
      <c r="A5" s="77" t="s">
        <v>19</v>
      </c>
      <c r="B5" s="77"/>
      <c r="C5" s="77"/>
      <c r="D5" s="77"/>
      <c r="E5" s="77"/>
      <c r="F5" s="77"/>
      <c r="G5" s="77"/>
      <c r="H5" s="77"/>
      <c r="I5" s="45"/>
    </row>
    <row r="6" spans="1:9" s="44" customFormat="1" ht="22.5" customHeight="1">
      <c r="A6" s="78" t="s">
        <v>52</v>
      </c>
      <c r="B6" s="78"/>
      <c r="C6" s="78"/>
      <c r="D6" s="78"/>
      <c r="E6" s="78"/>
      <c r="F6" s="78"/>
      <c r="G6" s="78"/>
      <c r="H6" s="78"/>
      <c r="I6" s="43"/>
    </row>
    <row r="7" spans="1:8" ht="34.5" customHeight="1" thickBot="1">
      <c r="A7" s="63" t="s">
        <v>35</v>
      </c>
      <c r="B7" s="63"/>
      <c r="C7" s="63"/>
      <c r="D7" s="20"/>
      <c r="E7" s="20"/>
      <c r="F7" s="20"/>
      <c r="G7" s="20"/>
      <c r="H7" s="20"/>
    </row>
    <row r="8" spans="1:8" ht="12.75" customHeight="1">
      <c r="A8" s="70" t="s">
        <v>2</v>
      </c>
      <c r="B8" s="71"/>
      <c r="C8" s="71"/>
      <c r="D8" s="61" t="s">
        <v>3</v>
      </c>
      <c r="E8" s="61" t="s">
        <v>53</v>
      </c>
      <c r="F8" s="61" t="s">
        <v>31</v>
      </c>
      <c r="G8" s="64" t="s">
        <v>25</v>
      </c>
      <c r="H8" s="21"/>
    </row>
    <row r="9" spans="1:8" ht="24">
      <c r="A9" s="47" t="s">
        <v>4</v>
      </c>
      <c r="B9" s="48" t="s">
        <v>5</v>
      </c>
      <c r="C9" s="49" t="s">
        <v>6</v>
      </c>
      <c r="D9" s="62"/>
      <c r="E9" s="62"/>
      <c r="F9" s="62"/>
      <c r="G9" s="65"/>
      <c r="H9" s="21"/>
    </row>
    <row r="10" spans="1:8" ht="12.75">
      <c r="A10" s="50">
        <v>1</v>
      </c>
      <c r="B10" s="51">
        <v>2</v>
      </c>
      <c r="C10" s="51">
        <v>3</v>
      </c>
      <c r="D10" s="53">
        <v>4</v>
      </c>
      <c r="E10" s="51">
        <v>5</v>
      </c>
      <c r="F10" s="53">
        <v>6</v>
      </c>
      <c r="G10" s="52">
        <v>7</v>
      </c>
      <c r="H10" s="22"/>
    </row>
    <row r="11" spans="1:8" ht="12.75">
      <c r="A11" s="12">
        <v>801</v>
      </c>
      <c r="B11" s="8"/>
      <c r="C11" s="13"/>
      <c r="D11" s="23" t="s">
        <v>7</v>
      </c>
      <c r="E11" s="36">
        <f>E19</f>
        <v>1062072</v>
      </c>
      <c r="F11" s="36">
        <f>F19</f>
        <v>402206.94</v>
      </c>
      <c r="G11" s="37">
        <f aca="true" t="shared" si="0" ref="G11:G19">F11/E11</f>
        <v>0.3787002576096536</v>
      </c>
      <c r="H11" s="24"/>
    </row>
    <row r="12" spans="1:8" ht="12.75">
      <c r="A12" s="7"/>
      <c r="B12" s="8">
        <v>80120</v>
      </c>
      <c r="C12" s="6"/>
      <c r="D12" s="25"/>
      <c r="E12" s="19"/>
      <c r="F12" s="26"/>
      <c r="G12" s="37"/>
      <c r="H12" s="27"/>
    </row>
    <row r="13" spans="1:8" ht="12.75">
      <c r="A13" s="7"/>
      <c r="B13" s="5"/>
      <c r="C13" s="6"/>
      <c r="D13" s="25" t="s">
        <v>20</v>
      </c>
      <c r="E13" s="19">
        <f>SUM(E14:E18)</f>
        <v>1062072</v>
      </c>
      <c r="F13" s="19">
        <f>SUM(F14:F18)</f>
        <v>402206.94</v>
      </c>
      <c r="G13" s="37">
        <f t="shared" si="0"/>
        <v>0.3787002576096536</v>
      </c>
      <c r="H13" s="27"/>
    </row>
    <row r="14" spans="1:8" ht="12.75">
      <c r="A14" s="7"/>
      <c r="B14" s="5"/>
      <c r="C14" s="28" t="s">
        <v>21</v>
      </c>
      <c r="D14" s="25" t="s">
        <v>22</v>
      </c>
      <c r="E14" s="19">
        <v>855072</v>
      </c>
      <c r="F14" s="26">
        <v>381090.09</v>
      </c>
      <c r="G14" s="37">
        <f t="shared" si="0"/>
        <v>0.4456818724037274</v>
      </c>
      <c r="H14" s="27"/>
    </row>
    <row r="15" spans="1:8" ht="12.75" hidden="1">
      <c r="A15" s="30"/>
      <c r="B15" s="31"/>
      <c r="C15" s="32" t="s">
        <v>40</v>
      </c>
      <c r="D15" s="33" t="s">
        <v>41</v>
      </c>
      <c r="E15" s="34">
        <v>0</v>
      </c>
      <c r="F15" s="35">
        <v>0</v>
      </c>
      <c r="G15" s="37" t="e">
        <f>F15/E15</f>
        <v>#DIV/0!</v>
      </c>
      <c r="H15" s="27"/>
    </row>
    <row r="16" spans="1:8" ht="12.75">
      <c r="A16" s="30"/>
      <c r="B16" s="31"/>
      <c r="C16" s="32" t="s">
        <v>27</v>
      </c>
      <c r="D16" s="33" t="s">
        <v>28</v>
      </c>
      <c r="E16" s="34">
        <v>7000</v>
      </c>
      <c r="F16" s="35">
        <v>518.55</v>
      </c>
      <c r="G16" s="37">
        <f t="shared" si="0"/>
        <v>0.07407857142857142</v>
      </c>
      <c r="H16" s="27"/>
    </row>
    <row r="17" spans="1:8" ht="12.75">
      <c r="A17" s="30"/>
      <c r="B17" s="31"/>
      <c r="C17" s="32" t="s">
        <v>45</v>
      </c>
      <c r="D17" s="33" t="s">
        <v>46</v>
      </c>
      <c r="E17" s="34">
        <v>110000</v>
      </c>
      <c r="F17" s="35">
        <v>0</v>
      </c>
      <c r="G17" s="39">
        <f t="shared" si="0"/>
        <v>0</v>
      </c>
      <c r="H17" s="27"/>
    </row>
    <row r="18" spans="1:8" ht="12.75">
      <c r="A18" s="30"/>
      <c r="B18" s="31"/>
      <c r="C18" s="32" t="s">
        <v>32</v>
      </c>
      <c r="D18" s="33" t="s">
        <v>33</v>
      </c>
      <c r="E18" s="34">
        <v>90000</v>
      </c>
      <c r="F18" s="35">
        <v>20598.3</v>
      </c>
      <c r="G18" s="39">
        <f t="shared" si="0"/>
        <v>0.22887</v>
      </c>
      <c r="H18" s="27"/>
    </row>
    <row r="19" spans="1:8" ht="13.5" thickBot="1">
      <c r="A19" s="66" t="s">
        <v>14</v>
      </c>
      <c r="B19" s="67"/>
      <c r="C19" s="67"/>
      <c r="D19" s="68"/>
      <c r="E19" s="29">
        <f>E13+E12</f>
        <v>1062072</v>
      </c>
      <c r="F19" s="29">
        <f>F13+F12</f>
        <v>402206.94</v>
      </c>
      <c r="G19" s="38">
        <f t="shared" si="0"/>
        <v>0.3787002576096536</v>
      </c>
      <c r="H19" s="27"/>
    </row>
    <row r="20" spans="1:8" ht="15" hidden="1">
      <c r="A20" s="20"/>
      <c r="B20" s="20"/>
      <c r="C20" s="20"/>
      <c r="D20" s="20"/>
      <c r="E20" s="20"/>
      <c r="F20" s="20"/>
      <c r="G20" s="20"/>
      <c r="H20" s="20"/>
    </row>
    <row r="21" spans="1:3" ht="31.5" customHeight="1" thickBot="1">
      <c r="A21" s="69" t="s">
        <v>23</v>
      </c>
      <c r="B21" s="69"/>
      <c r="C21" s="69"/>
    </row>
    <row r="22" spans="1:8" ht="12.75" customHeight="1">
      <c r="A22" s="70" t="s">
        <v>2</v>
      </c>
      <c r="B22" s="71"/>
      <c r="C22" s="71"/>
      <c r="D22" s="61" t="s">
        <v>3</v>
      </c>
      <c r="E22" s="61" t="s">
        <v>54</v>
      </c>
      <c r="F22" s="61" t="s">
        <v>36</v>
      </c>
      <c r="G22" s="61" t="s">
        <v>24</v>
      </c>
      <c r="H22" s="64" t="s">
        <v>25</v>
      </c>
    </row>
    <row r="23" spans="1:8" ht="24">
      <c r="A23" s="47" t="s">
        <v>4</v>
      </c>
      <c r="B23" s="48" t="s">
        <v>5</v>
      </c>
      <c r="C23" s="49" t="s">
        <v>6</v>
      </c>
      <c r="D23" s="62"/>
      <c r="E23" s="62"/>
      <c r="F23" s="62"/>
      <c r="G23" s="62"/>
      <c r="H23" s="65"/>
    </row>
    <row r="24" spans="1:8" ht="12.75">
      <c r="A24" s="50">
        <v>1</v>
      </c>
      <c r="B24" s="51">
        <v>2</v>
      </c>
      <c r="C24" s="51">
        <v>3</v>
      </c>
      <c r="D24" s="51">
        <v>4</v>
      </c>
      <c r="E24" s="51">
        <v>5</v>
      </c>
      <c r="F24" s="51">
        <v>6</v>
      </c>
      <c r="G24" s="51">
        <v>7</v>
      </c>
      <c r="H24" s="52">
        <v>8</v>
      </c>
    </row>
    <row r="25" spans="1:8" ht="12.75">
      <c r="A25" s="12">
        <v>801</v>
      </c>
      <c r="B25" s="8"/>
      <c r="C25" s="13"/>
      <c r="D25" s="14" t="s">
        <v>7</v>
      </c>
      <c r="E25" s="16">
        <f>E46</f>
        <v>1062072</v>
      </c>
      <c r="F25" s="16">
        <f>F46</f>
        <v>249358.25</v>
      </c>
      <c r="G25" s="16">
        <f>G46</f>
        <v>814150.91</v>
      </c>
      <c r="H25" s="15">
        <f>F25/E25</f>
        <v>0.23478469444632755</v>
      </c>
    </row>
    <row r="26" spans="1:8" ht="12.75">
      <c r="A26" s="7"/>
      <c r="B26" s="8">
        <v>80120</v>
      </c>
      <c r="C26" s="6">
        <v>2400</v>
      </c>
      <c r="D26" s="17" t="s">
        <v>37</v>
      </c>
      <c r="E26" s="54"/>
      <c r="F26" s="54">
        <v>1437.16</v>
      </c>
      <c r="G26" s="54"/>
      <c r="H26" s="55"/>
    </row>
    <row r="27" spans="1:8" ht="12.75">
      <c r="A27" s="7"/>
      <c r="B27" s="8"/>
      <c r="C27" s="6">
        <v>4110</v>
      </c>
      <c r="D27" s="17" t="s">
        <v>8</v>
      </c>
      <c r="E27" s="10">
        <v>10200</v>
      </c>
      <c r="F27" s="10">
        <v>2753.1</v>
      </c>
      <c r="G27" s="57">
        <f aca="true" t="shared" si="1" ref="G27:G45">E27-F27</f>
        <v>7446.9</v>
      </c>
      <c r="H27" s="15">
        <f aca="true" t="shared" si="2" ref="H27:H46">F27/E27</f>
        <v>0.26991176470588235</v>
      </c>
    </row>
    <row r="28" spans="1:8" ht="12.75">
      <c r="A28" s="7"/>
      <c r="B28" s="5"/>
      <c r="C28" s="6">
        <v>4120</v>
      </c>
      <c r="D28" s="17" t="s">
        <v>9</v>
      </c>
      <c r="E28" s="10">
        <v>2350</v>
      </c>
      <c r="F28" s="10">
        <v>264.6</v>
      </c>
      <c r="G28" s="57">
        <f t="shared" si="1"/>
        <v>2085.4</v>
      </c>
      <c r="H28" s="15">
        <f t="shared" si="2"/>
        <v>0.11259574468085107</v>
      </c>
    </row>
    <row r="29" spans="1:8" ht="12.75">
      <c r="A29" s="7"/>
      <c r="B29" s="5"/>
      <c r="C29" s="6">
        <v>4170</v>
      </c>
      <c r="D29" s="17" t="s">
        <v>10</v>
      </c>
      <c r="E29" s="10">
        <v>53336</v>
      </c>
      <c r="F29" s="10">
        <v>16100</v>
      </c>
      <c r="G29" s="57">
        <f>E29-F29</f>
        <v>37236</v>
      </c>
      <c r="H29" s="15">
        <f>F29/E29</f>
        <v>0.30185990700464976</v>
      </c>
    </row>
    <row r="30" spans="1:8" ht="12.75" hidden="1">
      <c r="A30" s="7"/>
      <c r="B30" s="5"/>
      <c r="C30" s="6">
        <v>4190</v>
      </c>
      <c r="D30" s="17" t="s">
        <v>48</v>
      </c>
      <c r="E30" s="10">
        <v>0</v>
      </c>
      <c r="F30" s="10">
        <v>0</v>
      </c>
      <c r="G30" s="57">
        <f t="shared" si="1"/>
        <v>0</v>
      </c>
      <c r="H30" s="15" t="e">
        <f t="shared" si="2"/>
        <v>#DIV/0!</v>
      </c>
    </row>
    <row r="31" spans="1:8" ht="12.75">
      <c r="A31" s="7"/>
      <c r="B31" s="5"/>
      <c r="C31" s="6">
        <v>4210</v>
      </c>
      <c r="D31" s="17" t="s">
        <v>18</v>
      </c>
      <c r="E31" s="10">
        <v>199850</v>
      </c>
      <c r="F31" s="10">
        <v>101160.83</v>
      </c>
      <c r="G31" s="57">
        <f t="shared" si="1"/>
        <v>98689.17</v>
      </c>
      <c r="H31" s="15">
        <f t="shared" si="2"/>
        <v>0.5061837878408807</v>
      </c>
    </row>
    <row r="32" spans="1:8" ht="12.75">
      <c r="A32" s="7"/>
      <c r="B32" s="5"/>
      <c r="C32" s="6">
        <v>4240</v>
      </c>
      <c r="D32" s="17" t="s">
        <v>26</v>
      </c>
      <c r="E32" s="10">
        <v>78550</v>
      </c>
      <c r="F32" s="10">
        <v>12231.76</v>
      </c>
      <c r="G32" s="57">
        <f t="shared" si="1"/>
        <v>66318.24</v>
      </c>
      <c r="H32" s="15">
        <f t="shared" si="2"/>
        <v>0.15571941438574158</v>
      </c>
    </row>
    <row r="33" spans="1:8" ht="12.75">
      <c r="A33" s="7"/>
      <c r="B33" s="5"/>
      <c r="C33" s="6">
        <v>4260</v>
      </c>
      <c r="D33" s="17" t="s">
        <v>11</v>
      </c>
      <c r="E33" s="10">
        <v>95000</v>
      </c>
      <c r="F33" s="10">
        <v>16644.23</v>
      </c>
      <c r="G33" s="57">
        <f t="shared" si="1"/>
        <v>78355.77</v>
      </c>
      <c r="H33" s="15">
        <f t="shared" si="2"/>
        <v>0.17520242105263156</v>
      </c>
    </row>
    <row r="34" spans="1:8" ht="12.75">
      <c r="A34" s="7"/>
      <c r="B34" s="5"/>
      <c r="C34" s="6">
        <v>4270</v>
      </c>
      <c r="D34" s="17" t="s">
        <v>12</v>
      </c>
      <c r="E34" s="10">
        <v>287600</v>
      </c>
      <c r="F34" s="10">
        <v>46501.41</v>
      </c>
      <c r="G34" s="57">
        <f>E34-F34</f>
        <v>241098.59</v>
      </c>
      <c r="H34" s="15">
        <f>F34/E34</f>
        <v>0.16168779554937415</v>
      </c>
    </row>
    <row r="35" spans="1:8" ht="12.75">
      <c r="A35" s="7"/>
      <c r="B35" s="5"/>
      <c r="C35" s="6">
        <v>4300</v>
      </c>
      <c r="D35" s="17" t="s">
        <v>16</v>
      </c>
      <c r="E35" s="10">
        <v>283036</v>
      </c>
      <c r="F35" s="10">
        <v>48285.36</v>
      </c>
      <c r="G35" s="57">
        <f t="shared" si="1"/>
        <v>234750.64</v>
      </c>
      <c r="H35" s="15">
        <f t="shared" si="2"/>
        <v>0.170597945137721</v>
      </c>
    </row>
    <row r="36" spans="1:8" ht="12.75">
      <c r="A36" s="7"/>
      <c r="B36" s="5"/>
      <c r="C36" s="6">
        <v>4360</v>
      </c>
      <c r="D36" s="18" t="s">
        <v>47</v>
      </c>
      <c r="E36" s="10">
        <v>20000</v>
      </c>
      <c r="F36" s="10">
        <v>0</v>
      </c>
      <c r="G36" s="57">
        <f t="shared" si="1"/>
        <v>20000</v>
      </c>
      <c r="H36" s="15">
        <f t="shared" si="2"/>
        <v>0</v>
      </c>
    </row>
    <row r="37" spans="1:8" ht="24" hidden="1">
      <c r="A37" s="7"/>
      <c r="B37" s="5"/>
      <c r="C37" s="6">
        <v>4390</v>
      </c>
      <c r="D37" s="18" t="s">
        <v>38</v>
      </c>
      <c r="E37" s="10">
        <v>0</v>
      </c>
      <c r="F37" s="10">
        <v>0</v>
      </c>
      <c r="G37" s="57">
        <f t="shared" si="1"/>
        <v>0</v>
      </c>
      <c r="H37" s="15" t="e">
        <f t="shared" si="2"/>
        <v>#DIV/0!</v>
      </c>
    </row>
    <row r="38" spans="1:8" ht="12.75">
      <c r="A38" s="7"/>
      <c r="B38" s="5"/>
      <c r="C38" s="6">
        <v>4410</v>
      </c>
      <c r="D38" s="18" t="s">
        <v>42</v>
      </c>
      <c r="E38" s="10">
        <v>3000</v>
      </c>
      <c r="F38" s="10">
        <v>8.8</v>
      </c>
      <c r="G38" s="57">
        <f t="shared" si="1"/>
        <v>2991.2</v>
      </c>
      <c r="H38" s="15">
        <f t="shared" si="2"/>
        <v>0.0029333333333333334</v>
      </c>
    </row>
    <row r="39" spans="1:8" ht="12.75">
      <c r="A39" s="7"/>
      <c r="B39" s="5"/>
      <c r="C39" s="6">
        <v>4420</v>
      </c>
      <c r="D39" s="18" t="s">
        <v>43</v>
      </c>
      <c r="E39" s="10">
        <v>13000</v>
      </c>
      <c r="F39" s="10">
        <v>0</v>
      </c>
      <c r="G39" s="57">
        <f>E39-F39</f>
        <v>13000</v>
      </c>
      <c r="H39" s="15">
        <f>F39/E39</f>
        <v>0</v>
      </c>
    </row>
    <row r="40" spans="1:8" ht="12.75">
      <c r="A40" s="7"/>
      <c r="B40" s="5"/>
      <c r="C40" s="6">
        <v>4430</v>
      </c>
      <c r="D40" s="18" t="s">
        <v>13</v>
      </c>
      <c r="E40" s="10">
        <v>4500</v>
      </c>
      <c r="F40" s="10">
        <v>0</v>
      </c>
      <c r="G40" s="57">
        <f t="shared" si="1"/>
        <v>4500</v>
      </c>
      <c r="H40" s="15">
        <f t="shared" si="2"/>
        <v>0</v>
      </c>
    </row>
    <row r="41" spans="1:8" ht="12.75">
      <c r="A41" s="7"/>
      <c r="B41" s="5"/>
      <c r="C41" s="6">
        <v>4480</v>
      </c>
      <c r="D41" s="18" t="s">
        <v>29</v>
      </c>
      <c r="E41" s="10">
        <v>4700</v>
      </c>
      <c r="F41" s="10">
        <v>2021</v>
      </c>
      <c r="G41" s="57">
        <f t="shared" si="1"/>
        <v>2679</v>
      </c>
      <c r="H41" s="15">
        <f t="shared" si="2"/>
        <v>0.43</v>
      </c>
    </row>
    <row r="42" spans="1:8" ht="12.75" hidden="1">
      <c r="A42" s="7"/>
      <c r="B42" s="5"/>
      <c r="C42" s="6">
        <v>4520</v>
      </c>
      <c r="D42" s="18" t="s">
        <v>39</v>
      </c>
      <c r="E42" s="10">
        <v>0</v>
      </c>
      <c r="F42" s="10">
        <v>0</v>
      </c>
      <c r="G42" s="57">
        <f>E42-F42</f>
        <v>0</v>
      </c>
      <c r="H42" s="15" t="e">
        <f>F42/E42</f>
        <v>#DIV/0!</v>
      </c>
    </row>
    <row r="43" spans="1:8" ht="12.75" hidden="1">
      <c r="A43" s="7"/>
      <c r="B43" s="5"/>
      <c r="C43" s="6">
        <v>4530</v>
      </c>
      <c r="D43" s="18" t="s">
        <v>30</v>
      </c>
      <c r="E43" s="10">
        <v>0</v>
      </c>
      <c r="F43" s="10">
        <v>0</v>
      </c>
      <c r="G43" s="57">
        <f t="shared" si="1"/>
        <v>0</v>
      </c>
      <c r="H43" s="15" t="e">
        <f t="shared" si="2"/>
        <v>#DIV/0!</v>
      </c>
    </row>
    <row r="44" spans="1:8" ht="24">
      <c r="A44" s="7"/>
      <c r="B44" s="5"/>
      <c r="C44" s="6">
        <v>4700</v>
      </c>
      <c r="D44" s="18" t="s">
        <v>44</v>
      </c>
      <c r="E44" s="10">
        <v>6950</v>
      </c>
      <c r="F44" s="10">
        <v>1950</v>
      </c>
      <c r="G44" s="57">
        <f t="shared" si="1"/>
        <v>5000</v>
      </c>
      <c r="H44" s="15">
        <f t="shared" si="2"/>
        <v>0.2805755395683453</v>
      </c>
    </row>
    <row r="45" spans="1:8" ht="12.75" hidden="1">
      <c r="A45" s="7"/>
      <c r="B45" s="5"/>
      <c r="C45" s="6">
        <v>6060</v>
      </c>
      <c r="D45" s="18" t="s">
        <v>17</v>
      </c>
      <c r="E45" s="10">
        <v>0</v>
      </c>
      <c r="F45" s="10">
        <v>0</v>
      </c>
      <c r="G45" s="57">
        <f t="shared" si="1"/>
        <v>0</v>
      </c>
      <c r="H45" s="15" t="e">
        <f t="shared" si="2"/>
        <v>#DIV/0!</v>
      </c>
    </row>
    <row r="46" spans="1:8" ht="13.5" thickBot="1">
      <c r="A46" s="58" t="s">
        <v>15</v>
      </c>
      <c r="B46" s="59"/>
      <c r="C46" s="59"/>
      <c r="D46" s="60"/>
      <c r="E46" s="11">
        <f>SUM(E26:E45)</f>
        <v>1062072</v>
      </c>
      <c r="F46" s="11">
        <f>SUM(F26:F45)</f>
        <v>249358.25</v>
      </c>
      <c r="G46" s="11">
        <f>SUM(G26:G45)</f>
        <v>814150.91</v>
      </c>
      <c r="H46" s="9">
        <f t="shared" si="2"/>
        <v>0.23478469444632755</v>
      </c>
    </row>
    <row r="47" spans="1:8" s="41" customFormat="1" ht="29.25" customHeight="1">
      <c r="A47" s="72" t="s">
        <v>55</v>
      </c>
      <c r="B47" s="72"/>
      <c r="C47" s="72"/>
      <c r="D47" s="72"/>
      <c r="E47" s="40"/>
      <c r="F47" s="40"/>
      <c r="G47" s="40"/>
      <c r="H47" s="40"/>
    </row>
    <row r="48" spans="1:8" s="41" customFormat="1" ht="12.75">
      <c r="A48" s="73" t="s">
        <v>50</v>
      </c>
      <c r="B48" s="74"/>
      <c r="C48" s="74"/>
      <c r="D48" s="74"/>
      <c r="E48" s="42"/>
      <c r="F48" s="42"/>
      <c r="G48" s="42"/>
      <c r="H48" s="42"/>
    </row>
  </sheetData>
  <sheetProtection/>
  <mergeCells count="20">
    <mergeCell ref="A47:D47"/>
    <mergeCell ref="A48:D48"/>
    <mergeCell ref="A4:H4"/>
    <mergeCell ref="A5:H5"/>
    <mergeCell ref="A6:H6"/>
    <mergeCell ref="A8:C8"/>
    <mergeCell ref="D8:D9"/>
    <mergeCell ref="E8:E9"/>
    <mergeCell ref="F8:F9"/>
    <mergeCell ref="G8:G9"/>
    <mergeCell ref="A46:D46"/>
    <mergeCell ref="E22:E23"/>
    <mergeCell ref="F22:F23"/>
    <mergeCell ref="G22:G23"/>
    <mergeCell ref="A7:C7"/>
    <mergeCell ref="H22:H23"/>
    <mergeCell ref="A19:D19"/>
    <mergeCell ref="A21:C21"/>
    <mergeCell ref="A22:C22"/>
    <mergeCell ref="D22:D2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pane ySplit="24" topLeftCell="A25" activePane="bottomLeft" state="frozen"/>
      <selection pane="topLeft" activeCell="A1" sqref="A1"/>
      <selection pane="bottomLeft" activeCell="E50" sqref="E50"/>
    </sheetView>
  </sheetViews>
  <sheetFormatPr defaultColWidth="9.00390625" defaultRowHeight="12.75"/>
  <cols>
    <col min="1" max="1" width="5.25390625" style="0" customWidth="1"/>
    <col min="2" max="2" width="7.625" style="0" customWidth="1"/>
    <col min="3" max="3" width="5.75390625" style="0" customWidth="1"/>
    <col min="4" max="4" width="46.375" style="0" customWidth="1"/>
    <col min="5" max="5" width="13.75390625" style="0" customWidth="1"/>
    <col min="6" max="6" width="14.00390625" style="0" customWidth="1"/>
    <col min="7" max="7" width="12.00390625" style="0" customWidth="1"/>
    <col min="8" max="9" width="13.25390625" style="0" customWidth="1"/>
    <col min="14" max="104" width="0" style="0" hidden="1" customWidth="1"/>
  </cols>
  <sheetData>
    <row r="1" spans="1:8" ht="15" hidden="1">
      <c r="A1" s="1" t="s">
        <v>0</v>
      </c>
      <c r="B1" s="2"/>
      <c r="C1" s="2"/>
      <c r="H1" s="3"/>
    </row>
    <row r="2" spans="1:3" ht="12.75" hidden="1">
      <c r="A2" s="4" t="s">
        <v>1</v>
      </c>
      <c r="B2" s="2"/>
      <c r="C2" s="2"/>
    </row>
    <row r="3" spans="1:3" ht="12.75" hidden="1">
      <c r="A3" s="2"/>
      <c r="B3" s="2"/>
      <c r="C3" s="2"/>
    </row>
    <row r="4" spans="1:8" s="46" customFormat="1" ht="22.5" customHeight="1">
      <c r="A4" s="75" t="s">
        <v>34</v>
      </c>
      <c r="B4" s="76"/>
      <c r="C4" s="76"/>
      <c r="D4" s="76"/>
      <c r="E4" s="76"/>
      <c r="F4" s="76"/>
      <c r="G4" s="76"/>
      <c r="H4" s="76"/>
    </row>
    <row r="5" spans="1:9" s="46" customFormat="1" ht="22.5" customHeight="1">
      <c r="A5" s="77" t="s">
        <v>19</v>
      </c>
      <c r="B5" s="77"/>
      <c r="C5" s="77"/>
      <c r="D5" s="77"/>
      <c r="E5" s="77"/>
      <c r="F5" s="77"/>
      <c r="G5" s="77"/>
      <c r="H5" s="77"/>
      <c r="I5" s="45"/>
    </row>
    <row r="6" spans="1:9" s="44" customFormat="1" ht="22.5" customHeight="1">
      <c r="A6" s="78" t="s">
        <v>52</v>
      </c>
      <c r="B6" s="78"/>
      <c r="C6" s="78"/>
      <c r="D6" s="78"/>
      <c r="E6" s="78"/>
      <c r="F6" s="78"/>
      <c r="G6" s="78"/>
      <c r="H6" s="78"/>
      <c r="I6" s="43"/>
    </row>
    <row r="7" spans="1:8" ht="34.5" customHeight="1" thickBot="1">
      <c r="A7" s="63" t="s">
        <v>35</v>
      </c>
      <c r="B7" s="63"/>
      <c r="C7" s="63"/>
      <c r="D7" s="20"/>
      <c r="E7" s="20"/>
      <c r="F7" s="20"/>
      <c r="G7" s="20"/>
      <c r="H7" s="20"/>
    </row>
    <row r="8" spans="1:8" ht="12.75" customHeight="1">
      <c r="A8" s="70" t="s">
        <v>2</v>
      </c>
      <c r="B8" s="71"/>
      <c r="C8" s="71"/>
      <c r="D8" s="61" t="s">
        <v>3</v>
      </c>
      <c r="E8" s="61" t="s">
        <v>54</v>
      </c>
      <c r="F8" s="61" t="s">
        <v>31</v>
      </c>
      <c r="G8" s="64" t="s">
        <v>25</v>
      </c>
      <c r="H8" s="21"/>
    </row>
    <row r="9" spans="1:8" ht="24">
      <c r="A9" s="47" t="s">
        <v>4</v>
      </c>
      <c r="B9" s="56" t="s">
        <v>5</v>
      </c>
      <c r="C9" s="49" t="s">
        <v>6</v>
      </c>
      <c r="D9" s="62"/>
      <c r="E9" s="62"/>
      <c r="F9" s="62"/>
      <c r="G9" s="65"/>
      <c r="H9" s="21"/>
    </row>
    <row r="10" spans="1:8" ht="12.75">
      <c r="A10" s="50">
        <v>1</v>
      </c>
      <c r="B10" s="51">
        <v>2</v>
      </c>
      <c r="C10" s="51">
        <v>3</v>
      </c>
      <c r="D10" s="53">
        <v>4</v>
      </c>
      <c r="E10" s="51">
        <v>5</v>
      </c>
      <c r="F10" s="53">
        <v>6</v>
      </c>
      <c r="G10" s="52">
        <v>7</v>
      </c>
      <c r="H10" s="22"/>
    </row>
    <row r="11" spans="1:8" ht="12.75">
      <c r="A11" s="12">
        <v>801</v>
      </c>
      <c r="B11" s="8"/>
      <c r="C11" s="13"/>
      <c r="D11" s="23" t="s">
        <v>7</v>
      </c>
      <c r="E11" s="36">
        <f>E19</f>
        <v>110000</v>
      </c>
      <c r="F11" s="36">
        <f>F19</f>
        <v>34960</v>
      </c>
      <c r="G11" s="37">
        <f aca="true" t="shared" si="0" ref="G11:G19">F11/E11</f>
        <v>0.31781818181818183</v>
      </c>
      <c r="H11" s="24"/>
    </row>
    <row r="12" spans="1:8" ht="12.75">
      <c r="A12" s="7"/>
      <c r="B12" s="8">
        <v>80148</v>
      </c>
      <c r="C12" s="6"/>
      <c r="D12" s="25"/>
      <c r="E12" s="19"/>
      <c r="F12" s="26"/>
      <c r="G12" s="37"/>
      <c r="H12" s="27"/>
    </row>
    <row r="13" spans="1:8" ht="12.75">
      <c r="A13" s="7"/>
      <c r="B13" s="5"/>
      <c r="C13" s="6"/>
      <c r="D13" s="25" t="s">
        <v>20</v>
      </c>
      <c r="E13" s="19">
        <f>SUM(E14:E18)</f>
        <v>110000</v>
      </c>
      <c r="F13" s="19">
        <f>SUM(F14:F18)</f>
        <v>34960</v>
      </c>
      <c r="G13" s="37">
        <f t="shared" si="0"/>
        <v>0.31781818181818183</v>
      </c>
      <c r="H13" s="27"/>
    </row>
    <row r="14" spans="1:8" ht="12.75">
      <c r="A14" s="7"/>
      <c r="B14" s="5"/>
      <c r="C14" s="28" t="s">
        <v>40</v>
      </c>
      <c r="D14" s="25" t="s">
        <v>41</v>
      </c>
      <c r="E14" s="19">
        <v>107500</v>
      </c>
      <c r="F14" s="26">
        <v>34278.45</v>
      </c>
      <c r="G14" s="37">
        <f t="shared" si="0"/>
        <v>0.31886930232558136</v>
      </c>
      <c r="H14" s="27"/>
    </row>
    <row r="15" spans="1:8" ht="12.75" hidden="1">
      <c r="A15" s="30"/>
      <c r="B15" s="31"/>
      <c r="C15" s="32" t="s">
        <v>27</v>
      </c>
      <c r="D15" s="33" t="s">
        <v>28</v>
      </c>
      <c r="E15" s="34">
        <v>0</v>
      </c>
      <c r="F15" s="35">
        <v>0</v>
      </c>
      <c r="G15" s="37" t="e">
        <f>F15/E15</f>
        <v>#DIV/0!</v>
      </c>
      <c r="H15" s="27"/>
    </row>
    <row r="16" spans="1:8" ht="12.75">
      <c r="A16" s="30"/>
      <c r="B16" s="31"/>
      <c r="C16" s="32" t="s">
        <v>32</v>
      </c>
      <c r="D16" s="33" t="s">
        <v>33</v>
      </c>
      <c r="E16" s="34">
        <v>2500</v>
      </c>
      <c r="F16" s="35">
        <v>681.55</v>
      </c>
      <c r="G16" s="37">
        <f t="shared" si="0"/>
        <v>0.27262</v>
      </c>
      <c r="H16" s="27"/>
    </row>
    <row r="17" spans="1:8" ht="12.75" hidden="1">
      <c r="A17" s="30"/>
      <c r="B17" s="31"/>
      <c r="C17" s="32" t="s">
        <v>45</v>
      </c>
      <c r="D17" s="33" t="s">
        <v>46</v>
      </c>
      <c r="E17" s="34">
        <v>0</v>
      </c>
      <c r="F17" s="35">
        <v>0</v>
      </c>
      <c r="G17" s="39" t="e">
        <f t="shared" si="0"/>
        <v>#DIV/0!</v>
      </c>
      <c r="H17" s="27"/>
    </row>
    <row r="18" spans="1:8" ht="12.75" hidden="1">
      <c r="A18" s="30"/>
      <c r="B18" s="31"/>
      <c r="C18" s="32" t="s">
        <v>32</v>
      </c>
      <c r="D18" s="33" t="s">
        <v>33</v>
      </c>
      <c r="E18" s="34">
        <v>0</v>
      </c>
      <c r="F18" s="35">
        <v>0</v>
      </c>
      <c r="G18" s="39" t="e">
        <f t="shared" si="0"/>
        <v>#DIV/0!</v>
      </c>
      <c r="H18" s="27"/>
    </row>
    <row r="19" spans="1:8" ht="13.5" thickBot="1">
      <c r="A19" s="66" t="s">
        <v>14</v>
      </c>
      <c r="B19" s="67"/>
      <c r="C19" s="67"/>
      <c r="D19" s="68"/>
      <c r="E19" s="29">
        <f>E13+E12</f>
        <v>110000</v>
      </c>
      <c r="F19" s="29">
        <f>F13+F12</f>
        <v>34960</v>
      </c>
      <c r="G19" s="38">
        <f t="shared" si="0"/>
        <v>0.31781818181818183</v>
      </c>
      <c r="H19" s="27"/>
    </row>
    <row r="20" spans="1:8" ht="15" hidden="1">
      <c r="A20" s="20"/>
      <c r="B20" s="20"/>
      <c r="C20" s="20"/>
      <c r="D20" s="20"/>
      <c r="E20" s="20"/>
      <c r="F20" s="20"/>
      <c r="G20" s="20"/>
      <c r="H20" s="20"/>
    </row>
    <row r="21" spans="1:3" ht="31.5" customHeight="1" thickBot="1">
      <c r="A21" s="69" t="s">
        <v>23</v>
      </c>
      <c r="B21" s="69"/>
      <c r="C21" s="69"/>
    </row>
    <row r="22" spans="1:8" ht="12.75" customHeight="1">
      <c r="A22" s="70" t="s">
        <v>2</v>
      </c>
      <c r="B22" s="71"/>
      <c r="C22" s="71"/>
      <c r="D22" s="61" t="s">
        <v>3</v>
      </c>
      <c r="E22" s="61" t="s">
        <v>54</v>
      </c>
      <c r="F22" s="61" t="s">
        <v>36</v>
      </c>
      <c r="G22" s="61" t="s">
        <v>24</v>
      </c>
      <c r="H22" s="64" t="s">
        <v>25</v>
      </c>
    </row>
    <row r="23" spans="1:8" ht="24">
      <c r="A23" s="47" t="s">
        <v>4</v>
      </c>
      <c r="B23" s="56" t="s">
        <v>5</v>
      </c>
      <c r="C23" s="49" t="s">
        <v>6</v>
      </c>
      <c r="D23" s="62"/>
      <c r="E23" s="62"/>
      <c r="F23" s="62"/>
      <c r="G23" s="62"/>
      <c r="H23" s="65"/>
    </row>
    <row r="24" spans="1:8" ht="12.75">
      <c r="A24" s="50">
        <v>1</v>
      </c>
      <c r="B24" s="51">
        <v>2</v>
      </c>
      <c r="C24" s="51">
        <v>3</v>
      </c>
      <c r="D24" s="51">
        <v>4</v>
      </c>
      <c r="E24" s="51">
        <v>5</v>
      </c>
      <c r="F24" s="51">
        <v>6</v>
      </c>
      <c r="G24" s="51">
        <v>7</v>
      </c>
      <c r="H24" s="52">
        <v>8</v>
      </c>
    </row>
    <row r="25" spans="1:8" ht="12.75">
      <c r="A25" s="12">
        <v>801</v>
      </c>
      <c r="B25" s="8"/>
      <c r="C25" s="13"/>
      <c r="D25" s="14" t="s">
        <v>7</v>
      </c>
      <c r="E25" s="16">
        <f>E46</f>
        <v>110000</v>
      </c>
      <c r="F25" s="16">
        <f>F46</f>
        <v>34040.81</v>
      </c>
      <c r="G25" s="16">
        <f>G46</f>
        <v>76640.57</v>
      </c>
      <c r="H25" s="15">
        <f>F25/E25</f>
        <v>0.3094619090909091</v>
      </c>
    </row>
    <row r="26" spans="1:8" ht="12.75">
      <c r="A26" s="7"/>
      <c r="B26" s="8">
        <v>80148</v>
      </c>
      <c r="C26" s="6">
        <v>2400</v>
      </c>
      <c r="D26" s="17" t="s">
        <v>37</v>
      </c>
      <c r="E26" s="54"/>
      <c r="F26" s="54">
        <v>681.38</v>
      </c>
      <c r="G26" s="54"/>
      <c r="H26" s="55"/>
    </row>
    <row r="27" spans="1:8" ht="12.75" hidden="1">
      <c r="A27" s="7"/>
      <c r="B27" s="8"/>
      <c r="C27" s="6">
        <v>4110</v>
      </c>
      <c r="D27" s="17" t="s">
        <v>8</v>
      </c>
      <c r="E27" s="10">
        <v>0</v>
      </c>
      <c r="F27" s="10">
        <v>0</v>
      </c>
      <c r="G27" s="57">
        <f aca="true" t="shared" si="1" ref="G27:G45">E27-F27</f>
        <v>0</v>
      </c>
      <c r="H27" s="15" t="e">
        <f aca="true" t="shared" si="2" ref="H27:H46">F27/E27</f>
        <v>#DIV/0!</v>
      </c>
    </row>
    <row r="28" spans="1:8" ht="12.75" hidden="1">
      <c r="A28" s="7"/>
      <c r="B28" s="5"/>
      <c r="C28" s="6">
        <v>4120</v>
      </c>
      <c r="D28" s="17" t="s">
        <v>9</v>
      </c>
      <c r="E28" s="10">
        <v>0</v>
      </c>
      <c r="F28" s="10">
        <v>0</v>
      </c>
      <c r="G28" s="57">
        <f t="shared" si="1"/>
        <v>0</v>
      </c>
      <c r="H28" s="15" t="e">
        <f t="shared" si="2"/>
        <v>#DIV/0!</v>
      </c>
    </row>
    <row r="29" spans="1:8" ht="12.75" hidden="1">
      <c r="A29" s="7"/>
      <c r="B29" s="5"/>
      <c r="C29" s="6">
        <v>4170</v>
      </c>
      <c r="D29" s="17" t="s">
        <v>10</v>
      </c>
      <c r="E29" s="10">
        <v>0</v>
      </c>
      <c r="F29" s="10">
        <v>0</v>
      </c>
      <c r="G29" s="57">
        <f>E29-F29</f>
        <v>0</v>
      </c>
      <c r="H29" s="15" t="e">
        <f>F29/E29</f>
        <v>#DIV/0!</v>
      </c>
    </row>
    <row r="30" spans="1:8" ht="12.75" hidden="1">
      <c r="A30" s="7"/>
      <c r="B30" s="5"/>
      <c r="C30" s="6">
        <v>4190</v>
      </c>
      <c r="D30" s="17" t="s">
        <v>48</v>
      </c>
      <c r="E30" s="10">
        <v>0</v>
      </c>
      <c r="F30" s="10">
        <v>0</v>
      </c>
      <c r="G30" s="57">
        <f t="shared" si="1"/>
        <v>0</v>
      </c>
      <c r="H30" s="15" t="e">
        <f t="shared" si="2"/>
        <v>#DIV/0!</v>
      </c>
    </row>
    <row r="31" spans="1:8" ht="12.75">
      <c r="A31" s="7"/>
      <c r="B31" s="5"/>
      <c r="C31" s="6">
        <v>4210</v>
      </c>
      <c r="D31" s="17" t="s">
        <v>18</v>
      </c>
      <c r="E31" s="10">
        <v>2500</v>
      </c>
      <c r="F31" s="10">
        <v>0</v>
      </c>
      <c r="G31" s="57">
        <f t="shared" si="1"/>
        <v>2500</v>
      </c>
      <c r="H31" s="15">
        <f t="shared" si="2"/>
        <v>0</v>
      </c>
    </row>
    <row r="32" spans="1:8" ht="12.75">
      <c r="A32" s="7"/>
      <c r="B32" s="5"/>
      <c r="C32" s="6">
        <v>4220</v>
      </c>
      <c r="D32" s="17" t="s">
        <v>49</v>
      </c>
      <c r="E32" s="10">
        <v>107500</v>
      </c>
      <c r="F32" s="10">
        <v>33359.43</v>
      </c>
      <c r="G32" s="57">
        <f t="shared" si="1"/>
        <v>74140.57</v>
      </c>
      <c r="H32" s="15">
        <f t="shared" si="2"/>
        <v>0.31032027906976745</v>
      </c>
    </row>
    <row r="33" spans="1:8" ht="12.75" hidden="1">
      <c r="A33" s="7"/>
      <c r="B33" s="5"/>
      <c r="C33" s="6">
        <v>4260</v>
      </c>
      <c r="D33" s="17" t="s">
        <v>11</v>
      </c>
      <c r="E33" s="10">
        <v>0</v>
      </c>
      <c r="F33" s="10">
        <v>0</v>
      </c>
      <c r="G33" s="57">
        <f t="shared" si="1"/>
        <v>0</v>
      </c>
      <c r="H33" s="15" t="e">
        <f t="shared" si="2"/>
        <v>#DIV/0!</v>
      </c>
    </row>
    <row r="34" spans="1:8" ht="12.75" hidden="1">
      <c r="A34" s="7"/>
      <c r="B34" s="5"/>
      <c r="C34" s="6">
        <v>4270</v>
      </c>
      <c r="D34" s="17" t="s">
        <v>12</v>
      </c>
      <c r="E34" s="10">
        <v>0</v>
      </c>
      <c r="F34" s="10">
        <v>0</v>
      </c>
      <c r="G34" s="57">
        <f>E34-F34</f>
        <v>0</v>
      </c>
      <c r="H34" s="15" t="e">
        <f>F34/E34</f>
        <v>#DIV/0!</v>
      </c>
    </row>
    <row r="35" spans="1:8" ht="12.75" hidden="1">
      <c r="A35" s="7"/>
      <c r="B35" s="5"/>
      <c r="C35" s="6">
        <v>4300</v>
      </c>
      <c r="D35" s="17" t="s">
        <v>16</v>
      </c>
      <c r="E35" s="10">
        <v>0</v>
      </c>
      <c r="F35" s="10">
        <v>0</v>
      </c>
      <c r="G35" s="57">
        <f t="shared" si="1"/>
        <v>0</v>
      </c>
      <c r="H35" s="15" t="e">
        <f t="shared" si="2"/>
        <v>#DIV/0!</v>
      </c>
    </row>
    <row r="36" spans="1:8" ht="12.75" hidden="1">
      <c r="A36" s="7"/>
      <c r="B36" s="5"/>
      <c r="C36" s="6">
        <v>4360</v>
      </c>
      <c r="D36" s="18" t="s">
        <v>47</v>
      </c>
      <c r="E36" s="10">
        <v>0</v>
      </c>
      <c r="F36" s="10">
        <v>0</v>
      </c>
      <c r="G36" s="57">
        <f t="shared" si="1"/>
        <v>0</v>
      </c>
      <c r="H36" s="15" t="e">
        <f t="shared" si="2"/>
        <v>#DIV/0!</v>
      </c>
    </row>
    <row r="37" spans="1:8" ht="24" hidden="1">
      <c r="A37" s="7"/>
      <c r="B37" s="5"/>
      <c r="C37" s="6">
        <v>4390</v>
      </c>
      <c r="D37" s="18" t="s">
        <v>38</v>
      </c>
      <c r="E37" s="10">
        <v>0</v>
      </c>
      <c r="F37" s="10">
        <v>0</v>
      </c>
      <c r="G37" s="57">
        <f t="shared" si="1"/>
        <v>0</v>
      </c>
      <c r="H37" s="15" t="e">
        <f t="shared" si="2"/>
        <v>#DIV/0!</v>
      </c>
    </row>
    <row r="38" spans="1:8" ht="12.75" hidden="1">
      <c r="A38" s="7"/>
      <c r="B38" s="5"/>
      <c r="C38" s="6">
        <v>4410</v>
      </c>
      <c r="D38" s="18" t="s">
        <v>42</v>
      </c>
      <c r="E38" s="10">
        <v>0</v>
      </c>
      <c r="F38" s="10">
        <v>0</v>
      </c>
      <c r="G38" s="57">
        <f t="shared" si="1"/>
        <v>0</v>
      </c>
      <c r="H38" s="15" t="e">
        <f t="shared" si="2"/>
        <v>#DIV/0!</v>
      </c>
    </row>
    <row r="39" spans="1:8" ht="12.75" hidden="1">
      <c r="A39" s="7"/>
      <c r="B39" s="5"/>
      <c r="C39" s="6">
        <v>4420</v>
      </c>
      <c r="D39" s="18" t="s">
        <v>43</v>
      </c>
      <c r="E39" s="10">
        <v>0</v>
      </c>
      <c r="F39" s="10">
        <v>0</v>
      </c>
      <c r="G39" s="57">
        <f>E39-F39</f>
        <v>0</v>
      </c>
      <c r="H39" s="15" t="e">
        <f>F39/E39</f>
        <v>#DIV/0!</v>
      </c>
    </row>
    <row r="40" spans="1:8" ht="12.75" hidden="1">
      <c r="A40" s="7"/>
      <c r="B40" s="5"/>
      <c r="C40" s="6">
        <v>4430</v>
      </c>
      <c r="D40" s="18" t="s">
        <v>13</v>
      </c>
      <c r="E40" s="10">
        <v>0</v>
      </c>
      <c r="F40" s="10">
        <v>0</v>
      </c>
      <c r="G40" s="57">
        <f t="shared" si="1"/>
        <v>0</v>
      </c>
      <c r="H40" s="15" t="e">
        <f t="shared" si="2"/>
        <v>#DIV/0!</v>
      </c>
    </row>
    <row r="41" spans="1:8" ht="12.75" hidden="1">
      <c r="A41" s="7"/>
      <c r="B41" s="5"/>
      <c r="C41" s="6">
        <v>4480</v>
      </c>
      <c r="D41" s="18" t="s">
        <v>29</v>
      </c>
      <c r="E41" s="10">
        <v>0</v>
      </c>
      <c r="F41" s="10">
        <v>0</v>
      </c>
      <c r="G41" s="57">
        <f t="shared" si="1"/>
        <v>0</v>
      </c>
      <c r="H41" s="15" t="e">
        <f t="shared" si="2"/>
        <v>#DIV/0!</v>
      </c>
    </row>
    <row r="42" spans="1:8" ht="12.75" hidden="1">
      <c r="A42" s="7"/>
      <c r="B42" s="5"/>
      <c r="C42" s="6">
        <v>4520</v>
      </c>
      <c r="D42" s="18" t="s">
        <v>39</v>
      </c>
      <c r="E42" s="10">
        <v>0</v>
      </c>
      <c r="F42" s="10">
        <v>0</v>
      </c>
      <c r="G42" s="57">
        <f>E42-F42</f>
        <v>0</v>
      </c>
      <c r="H42" s="15" t="e">
        <f>F42/E42</f>
        <v>#DIV/0!</v>
      </c>
    </row>
    <row r="43" spans="1:8" ht="12.75" hidden="1">
      <c r="A43" s="7"/>
      <c r="B43" s="5"/>
      <c r="C43" s="6">
        <v>4530</v>
      </c>
      <c r="D43" s="18" t="s">
        <v>30</v>
      </c>
      <c r="E43" s="10">
        <v>0</v>
      </c>
      <c r="F43" s="10">
        <v>0</v>
      </c>
      <c r="G43" s="57">
        <f t="shared" si="1"/>
        <v>0</v>
      </c>
      <c r="H43" s="15" t="e">
        <f t="shared" si="2"/>
        <v>#DIV/0!</v>
      </c>
    </row>
    <row r="44" spans="1:8" ht="24" hidden="1">
      <c r="A44" s="7"/>
      <c r="B44" s="5"/>
      <c r="C44" s="6">
        <v>4700</v>
      </c>
      <c r="D44" s="18" t="s">
        <v>44</v>
      </c>
      <c r="E44" s="10">
        <v>0</v>
      </c>
      <c r="F44" s="10">
        <v>0</v>
      </c>
      <c r="G44" s="57">
        <f t="shared" si="1"/>
        <v>0</v>
      </c>
      <c r="H44" s="15" t="e">
        <f t="shared" si="2"/>
        <v>#DIV/0!</v>
      </c>
    </row>
    <row r="45" spans="1:8" ht="12.75" hidden="1">
      <c r="A45" s="7"/>
      <c r="B45" s="5"/>
      <c r="C45" s="6">
        <v>6060</v>
      </c>
      <c r="D45" s="18" t="s">
        <v>17</v>
      </c>
      <c r="E45" s="10">
        <v>0</v>
      </c>
      <c r="F45" s="10">
        <v>0</v>
      </c>
      <c r="G45" s="57">
        <f t="shared" si="1"/>
        <v>0</v>
      </c>
      <c r="H45" s="15" t="e">
        <f t="shared" si="2"/>
        <v>#DIV/0!</v>
      </c>
    </row>
    <row r="46" spans="1:8" ht="13.5" thickBot="1">
      <c r="A46" s="58" t="s">
        <v>51</v>
      </c>
      <c r="B46" s="59"/>
      <c r="C46" s="59"/>
      <c r="D46" s="60"/>
      <c r="E46" s="11">
        <f>SUM(E26:E45)</f>
        <v>110000</v>
      </c>
      <c r="F46" s="11">
        <f>SUM(F26:F45)</f>
        <v>34040.81</v>
      </c>
      <c r="G46" s="11">
        <f>SUM(G26:G45)</f>
        <v>76640.57</v>
      </c>
      <c r="H46" s="9">
        <f t="shared" si="2"/>
        <v>0.3094619090909091</v>
      </c>
    </row>
    <row r="47" spans="1:8" s="41" customFormat="1" ht="29.25" customHeight="1">
      <c r="A47" s="72" t="s">
        <v>55</v>
      </c>
      <c r="B47" s="72"/>
      <c r="C47" s="72"/>
      <c r="D47" s="72"/>
      <c r="E47" s="40"/>
      <c r="F47" s="40"/>
      <c r="G47" s="40"/>
      <c r="H47" s="40"/>
    </row>
    <row r="48" spans="1:8" s="41" customFormat="1" ht="12.75">
      <c r="A48" s="73" t="s">
        <v>50</v>
      </c>
      <c r="B48" s="74"/>
      <c r="C48" s="74"/>
      <c r="D48" s="74"/>
      <c r="E48" s="42"/>
      <c r="F48" s="42"/>
      <c r="G48" s="42"/>
      <c r="H48" s="42"/>
    </row>
  </sheetData>
  <sheetProtection/>
  <mergeCells count="20">
    <mergeCell ref="F22:F23"/>
    <mergeCell ref="A4:H4"/>
    <mergeCell ref="A5:H5"/>
    <mergeCell ref="A6:H6"/>
    <mergeCell ref="A7:C7"/>
    <mergeCell ref="A8:C8"/>
    <mergeCell ref="D8:D9"/>
    <mergeCell ref="E8:E9"/>
    <mergeCell ref="F8:F9"/>
    <mergeCell ref="G8:G9"/>
    <mergeCell ref="G22:G23"/>
    <mergeCell ref="H22:H23"/>
    <mergeCell ref="A46:D46"/>
    <mergeCell ref="A47:D47"/>
    <mergeCell ref="A48:D48"/>
    <mergeCell ref="A19:D19"/>
    <mergeCell ref="A21:C21"/>
    <mergeCell ref="A22:C22"/>
    <mergeCell ref="D22:D23"/>
    <mergeCell ref="E22:E2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dbfo</dc:creator>
  <cp:keywords/>
  <dc:description/>
  <cp:lastModifiedBy>Anna_G</cp:lastModifiedBy>
  <cp:lastPrinted>2011-03-24T07:45:10Z</cp:lastPrinted>
  <dcterms:created xsi:type="dcterms:W3CDTF">2006-03-01T08:39:12Z</dcterms:created>
  <dcterms:modified xsi:type="dcterms:W3CDTF">2019-07-12T11:30:27Z</dcterms:modified>
  <cp:category/>
  <cp:version/>
  <cp:contentType/>
  <cp:contentStatus/>
</cp:coreProperties>
</file>