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ostawa gazu - dbfo\Gaz DBFO\Dokumenty aktualne 17.12.2020\do zamieszczenia\"/>
    </mc:Choice>
  </mc:AlternateContent>
  <xr:revisionPtr revIDLastSave="0" documentId="8_{2385D488-3C81-4AF8-9024-1CBBBB75D1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1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N44" i="2" s="1"/>
  <c r="L45" i="2"/>
  <c r="N45" i="2" s="1"/>
  <c r="L46" i="2"/>
  <c r="N46" i="2" s="1"/>
  <c r="L47" i="2"/>
  <c r="N47" i="2" s="1"/>
  <c r="L48" i="2"/>
  <c r="N48" i="2" s="1"/>
  <c r="L49" i="2"/>
  <c r="N49" i="2" s="1"/>
  <c r="L50" i="2"/>
  <c r="N50" i="2" s="1"/>
  <c r="L51" i="2"/>
  <c r="N51" i="2" s="1"/>
  <c r="L52" i="2"/>
  <c r="N52" i="2" s="1"/>
  <c r="L53" i="2"/>
  <c r="N53" i="2" s="1"/>
  <c r="L54" i="2"/>
  <c r="N54" i="2" s="1"/>
  <c r="L55" i="2"/>
  <c r="N55" i="2" s="1"/>
  <c r="L56" i="2"/>
  <c r="N56" i="2" s="1"/>
  <c r="L57" i="2"/>
  <c r="N57" i="2" s="1"/>
  <c r="L58" i="2"/>
  <c r="N58" i="2" s="1"/>
  <c r="L59" i="2"/>
  <c r="N59" i="2" s="1"/>
  <c r="L60" i="2"/>
  <c r="N60" i="2" s="1"/>
  <c r="L41" i="2"/>
  <c r="N41" i="2" s="1"/>
  <c r="L42" i="2"/>
  <c r="N42" i="2" s="1"/>
  <c r="L43" i="2"/>
  <c r="N43" i="2" s="1"/>
  <c r="L27" i="2" l="1"/>
  <c r="L28" i="2"/>
  <c r="L29" i="2"/>
  <c r="L30" i="2"/>
  <c r="L31" i="2"/>
  <c r="L32" i="2"/>
  <c r="L34" i="2"/>
  <c r="L36" i="2"/>
  <c r="L37" i="2"/>
  <c r="L38" i="2"/>
  <c r="L39" i="2"/>
  <c r="L40" i="2"/>
  <c r="N27" i="2" l="1"/>
  <c r="N28" i="2"/>
  <c r="N29" i="2"/>
  <c r="N30" i="2"/>
  <c r="N31" i="2"/>
  <c r="N32" i="2"/>
  <c r="N34" i="2"/>
  <c r="N35" i="2"/>
  <c r="N36" i="2"/>
  <c r="N37" i="2"/>
  <c r="N38" i="2"/>
  <c r="N39" i="2"/>
  <c r="N40" i="2"/>
  <c r="N33" i="2"/>
  <c r="L26" i="2"/>
  <c r="N26" i="2" l="1"/>
  <c r="N61" i="2" s="1"/>
  <c r="L61" i="2"/>
  <c r="J61" i="2"/>
</calcChain>
</file>

<file path=xl/sharedStrings.xml><?xml version="1.0" encoding="utf-8"?>
<sst xmlns="http://schemas.openxmlformats.org/spreadsheetml/2006/main" count="188" uniqueCount="130">
  <si>
    <t>LM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</si>
  <si>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</si>
  <si>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</si>
  <si>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</si>
  <si>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Wykonawca:</t>
  </si>
  <si>
    <t>WARTOŚĆ   NETTO,   BRUTTO   ORAZ  VAT  NALEŻY   PRZENIEŚĆ   DO    OFERTY</t>
  </si>
  <si>
    <t>L.p.</t>
  </si>
  <si>
    <t>(pełna nazwa/firma, adres, w zależności od podmiotu NIP/PESEL, KRS/CEiDG)</t>
  </si>
  <si>
    <t>Aktualna grupa taryfowa</t>
  </si>
  <si>
    <t>Moc umowna (kWh)</t>
  </si>
  <si>
    <t>Okres trwania umowy w miesiącach</t>
  </si>
  <si>
    <t>PZ</t>
  </si>
  <si>
    <t>CZ</t>
  </si>
  <si>
    <t>CP</t>
  </si>
  <si>
    <t>Opłata abonamentowa (zł/m-c)</t>
  </si>
  <si>
    <t>CD</t>
  </si>
  <si>
    <t>Opłata sieciowa zmienna (zł)</t>
  </si>
  <si>
    <t>Wartość netto (zł)</t>
  </si>
  <si>
    <t>CO</t>
  </si>
  <si>
    <t>Wartość całkowita brutto (zł)</t>
  </si>
  <si>
    <t>C = (CP*LM)+(PZ*CZ)+(CD*LM)+(CO*PZ)</t>
  </si>
  <si>
    <t>Stawka podatku VAT (%)</t>
  </si>
  <si>
    <t>C</t>
  </si>
  <si>
    <t>Cena jednostkowa netto                            (zł/kWh)</t>
  </si>
  <si>
    <t>Planowane szacunkowe zużycie paliwa gazowego                 w okresie obowiązywania umowy (kWh)</t>
  </si>
  <si>
    <t>Nazwa i adres placówki</t>
  </si>
  <si>
    <t>PGNiG: BW-2.1, OSD: W-2.1 WA</t>
  </si>
  <si>
    <t>19MUGG4 13002095525</t>
  </si>
  <si>
    <t>Numer gazomierza</t>
  </si>
  <si>
    <t>14IBKG6 13000022707</t>
  </si>
  <si>
    <t>11MUGG1,613000376000</t>
  </si>
  <si>
    <t>PGNiG: BW-2.1, OSD: W-2.1</t>
  </si>
  <si>
    <t>12AG4 13025633465</t>
  </si>
  <si>
    <t>13M6G4L 13000208633</t>
  </si>
  <si>
    <t>Opłata sieciowa stała (zł/m-c) lub [zł (kWh/h) za h] -odpowiednio do taryfy</t>
  </si>
  <si>
    <t>6.1.</t>
  </si>
  <si>
    <t>Przedszkole nr 100                                                                        ul. Częstochowska 16/18, 02-344 Warszawa</t>
  </si>
  <si>
    <t>6.2.</t>
  </si>
  <si>
    <t>PGNiG: BW-3.6, OSD: W-3.6 WA</t>
  </si>
  <si>
    <t>14IBKG6 13000022744</t>
  </si>
  <si>
    <t>03MG10001085924680</t>
  </si>
  <si>
    <t>10IBKG2 513000013717</t>
  </si>
  <si>
    <t>15M2G10L 28000873401</t>
  </si>
  <si>
    <t>13IBKG6 13000016377</t>
  </si>
  <si>
    <t>PGNiG: BW-4,                OSD: W-4 WA</t>
  </si>
  <si>
    <t>07MG1013000000214/072289322</t>
  </si>
  <si>
    <t>15M2G10L 28000765114</t>
  </si>
  <si>
    <t>PGNiG: BW-2.1,                        OSD: W-2.1_WA</t>
  </si>
  <si>
    <t>14M6G4L 13000376341</t>
  </si>
  <si>
    <t>20MUGG4 13002603355</t>
  </si>
  <si>
    <t>00M3G400604749164227</t>
  </si>
  <si>
    <t>06M6G4L 13000142856</t>
  </si>
  <si>
    <t>17MUGG4 13001391155</t>
  </si>
  <si>
    <t>18MUGG4 13001972582</t>
  </si>
  <si>
    <t>15MUGG4 13000890238</t>
  </si>
  <si>
    <t>14IBKG6 13000022736</t>
  </si>
  <si>
    <t>21.1.</t>
  </si>
  <si>
    <t>21.2.</t>
  </si>
  <si>
    <t>Przedszkole Integracyjne nr 312                                                     ul. Władysława Okińskiego 5, 02-115 Warszawa</t>
  </si>
  <si>
    <t>Przedszkole nr 111                                                                       ul. Bł. Ładysława z Gielniowa 9/11, 02-066 Warszawa</t>
  </si>
  <si>
    <t>14M6G4L 13000143766</t>
  </si>
  <si>
    <t>00M3G40068396661468</t>
  </si>
  <si>
    <t>03M3G4011632168951</t>
  </si>
  <si>
    <t>17IBKG6 13000722250</t>
  </si>
  <si>
    <t>02IBKG4 13000048917</t>
  </si>
  <si>
    <t xml:space="preserve">VII Liceum Ogólnokształcące im. Juliusza Słowackiego ul. Wawelska 46, 02-067 Warszawa
</t>
  </si>
  <si>
    <t>02M6G4 13000075741</t>
  </si>
  <si>
    <t>15M2G10L 28000873410</t>
  </si>
  <si>
    <t>XIV Liceum Ogólnokształcące im.Stanisława Staszica ul.Nowowiejska 37A  02-010 Warszawa</t>
  </si>
  <si>
    <t>18IBKG4 13001027196</t>
  </si>
  <si>
    <t>PGNiG: BW-1.1, OSD: W-1.1</t>
  </si>
  <si>
    <t>XXI Liceum Ogólnokształcące im. Hugona Kołłątaja                             ul. Grójecka 93, 02-101 Warszawa</t>
  </si>
  <si>
    <t>PGNiG: BW-2.1, OSD:W-2.1</t>
  </si>
  <si>
    <t>17CEMG2 513002114671</t>
  </si>
  <si>
    <t>17MUGG4 13001388214</t>
  </si>
  <si>
    <t>17MUGG4 13001465798</t>
  </si>
  <si>
    <t>….......................................................................................................</t>
  </si>
  <si>
    <r>
      <rPr>
        <b/>
        <i/>
        <sz val="8"/>
        <color theme="1"/>
        <rFont val="Times New Roman"/>
        <family val="1"/>
        <charset val="238"/>
      </rPr>
      <t>(podpis odręczny – w przypadku oferty składanej w formie papierowej
 lub kwalifikowany podpis elektroniczny w przypadku oferty składanej elektronicznie)</t>
    </r>
    <r>
      <rPr>
        <b/>
        <sz val="8"/>
        <color theme="1"/>
        <rFont val="Times New Roman"/>
        <family val="1"/>
        <charset val="238"/>
      </rPr>
      <t xml:space="preserve">
</t>
    </r>
  </si>
  <si>
    <t>1. Cena oferty netto: ….................................................... zł, słownie: …....................................................................................................................</t>
  </si>
  <si>
    <t xml:space="preserve">2. Cena oferty brutto: ….................................................. zł, słownie: ……................................................................................................................. </t>
  </si>
  <si>
    <t>3. W tym podatek VAT 23%:  ….......................................zł, słownie: ….....................................................................................................................</t>
  </si>
  <si>
    <t xml:space="preserve">Łączne koszty związane z realizacją zamówienia: </t>
  </si>
  <si>
    <t xml:space="preserve">Załącznik nr 1A do SIWZ </t>
  </si>
  <si>
    <t>……………………………………………………............................……………</t>
  </si>
  <si>
    <t xml:space="preserve">                                                                     RAZEM:</t>
  </si>
  <si>
    <r>
      <t xml:space="preserve">C - </t>
    </r>
    <r>
      <rPr>
        <sz val="8"/>
        <rFont val="Times New Roman"/>
        <family val="1"/>
        <charset val="238"/>
      </rPr>
      <t>oznacza cenę netto zamówienia za dostarczone paliwo gazowe do wymienionego obiektu (zł),</t>
    </r>
  </si>
  <si>
    <r>
      <t xml:space="preserve">CZ - </t>
    </r>
    <r>
      <rPr>
        <sz val="8"/>
        <rFont val="Times New Roman"/>
        <family val="1"/>
        <charset val="238"/>
      </rPr>
      <t>oznacza cenę jednostkową za paliwo gazowe zamówioną dla wymienionego obiektu (zł/kWh),</t>
    </r>
  </si>
  <si>
    <r>
      <t xml:space="preserve">LM - </t>
    </r>
    <r>
      <rPr>
        <sz val="8"/>
        <rFont val="Times New Roman"/>
        <family val="1"/>
        <charset val="238"/>
      </rPr>
      <t>oznacza liczbę miesięcy obowiązywania umowy dla wymienionego obiektu,</t>
    </r>
  </si>
  <si>
    <r>
      <t xml:space="preserve">PZ - </t>
    </r>
    <r>
      <rPr>
        <sz val="8"/>
        <rFont val="Times New Roman"/>
        <family val="1"/>
        <charset val="238"/>
      </rPr>
      <t>oznacza planowane zużycie paliwa gazowego dla wymienionego obiektu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okresie obowiązywania umowy,</t>
    </r>
  </si>
  <si>
    <r>
      <t xml:space="preserve">CO -  </t>
    </r>
    <r>
      <rPr>
        <sz val="8"/>
        <rFont val="Times New Roman"/>
        <family val="1"/>
        <charset val="238"/>
      </rPr>
      <t>oznacza stawkę opłaty sieciowej zmiennej dla wymienionego obiektu (zł/kWh).</t>
    </r>
  </si>
  <si>
    <t xml:space="preserve"> ≤ 110</t>
  </si>
  <si>
    <t>110 &lt; b ≤ 710</t>
  </si>
  <si>
    <t>8018590365500019253195</t>
  </si>
  <si>
    <t>PGNiG: BW-5,       OSD: W-5.1 WA</t>
  </si>
  <si>
    <t>8018590365500019238253</t>
  </si>
  <si>
    <t>PGNiG: BW-5,                OSD: W-5.1 WA</t>
  </si>
  <si>
    <t>PGNiG: BW-2.1, OSD: W- 2.1</t>
  </si>
  <si>
    <t>PGNiG: BW-2.1,                            OSD: W-2.1 WA</t>
  </si>
  <si>
    <r>
      <t xml:space="preserve">CP - </t>
    </r>
    <r>
      <rPr>
        <sz val="8"/>
        <rFont val="Times New Roman"/>
        <family val="1"/>
        <charset val="238"/>
      </rPr>
      <t>oznacza stawkę opłaty abonamentowej dla wymienionego obiektu (zł/miesiąc),</t>
    </r>
  </si>
  <si>
    <r>
      <t xml:space="preserve">CD - </t>
    </r>
    <r>
      <rPr>
        <sz val="8"/>
        <rFont val="Times New Roman"/>
        <family val="1"/>
        <charset val="238"/>
      </rPr>
      <t>oznacza stawkę opłaty sieciowej stałej paliwa gazowego dostarczonego dla wymienionego obiektu (zł/m-c) w grupie taryfowej od W-1.1 do W-4, [zł(kWh/h) za h] w grupie taryfowej W-5.1</t>
    </r>
  </si>
  <si>
    <t>VAT</t>
  </si>
  <si>
    <t>Przedszkole nr 66                                                                   ul. Grójecka 93, 02-101 Warszawa</t>
  </si>
  <si>
    <t>Przedszkole nr 99                                                                      ul. Siewierska 3, 02-360 Warszawa</t>
  </si>
  <si>
    <t>Przedszkole nr 101                                                                            ul. Chotomowska 3, 02-345 Warszawa</t>
  </si>
  <si>
    <t>Przedszkole nr 114                                                                                             ul. Langiewicza 1/3, 02-071 Warszawa</t>
  </si>
  <si>
    <t>Przedszkole nr 176                                                                                     ul. Trzech Budrysów 24, 02-381 Warszawa</t>
  </si>
  <si>
    <t>Przedszkole nr 225                                                                  ul. Stefana Bobrowskiego 5, 02-378 Warszawa</t>
  </si>
  <si>
    <t>Przedszkole nr 293                                                                                        ul. Stefana Baleya 5, 02-132 Warszawa</t>
  </si>
  <si>
    <t>Przedszkole nr 241                                                                                  ul. Księcia Trojdena 5 B, 02-109 Warszawa</t>
  </si>
  <si>
    <t>Przedszkole nr 248                                                                                      ul. Karola Dickensa 5 A, 02-107 Warszawa</t>
  </si>
  <si>
    <t>Przedszkole nr 255                                                                                                 ul. Władysława Korotyńskiego 3, 02-121 Warszawa</t>
  </si>
  <si>
    <t>Przedszkole Integracyjne nr 404                                                              ul. Białobrzeska 19, 02-364 Warszawa</t>
  </si>
  <si>
    <t>Szkoła Podstawowa nr 10 im. Grzegorza Piramowicza                                                                                  ul. Jasielska 49/53, 02-128 Warszawa</t>
  </si>
  <si>
    <t>Przedszkole nr 59                                                                                     ul. Pruszkowska 10, 02-119 Warszawa</t>
  </si>
  <si>
    <t>Przedszkole nr 61                                                                                                  ul. Lelechowska 7, 02-351 Warszawa</t>
  </si>
  <si>
    <t>Przedszkole nr 100                                                                                               ul. Częstochowska 16/18, 02-344 Warszawa</t>
  </si>
  <si>
    <t>Zespół Szkół nr 26                                                                                                  ul. Urbanistów 3, 02-397 Warszawa</t>
  </si>
  <si>
    <t>LXIX Liceum Ogólnokształcące z Oddziałami Integracyjnymi im. Bohaterów Powstania Warszawskiego 1944 w Warszawie                                                                                                          ul. Stanisława Skarżyńskiego 8, 02-377 Warszawa</t>
  </si>
  <si>
    <r>
      <t>W</t>
    </r>
    <r>
      <rPr>
        <b/>
        <vertAlign val="subscript"/>
        <sz val="8"/>
        <rFont val="Times New Roman"/>
        <family val="1"/>
        <charset val="238"/>
      </rPr>
      <t>C</t>
    </r>
  </si>
  <si>
    <t>Przedszkole z Oddziałami Integracyjnymi nr 70                                                ul. Rokosowska 2, 02-348 Warszawa</t>
  </si>
  <si>
    <t>Przedszkole z Oddziałami Integracyjnymi nr 102                       ul. Siewierska 5/7, 02-360 Warszawa</t>
  </si>
  <si>
    <t>Przedszkole nr 239                                                                                        Al. Jerozolimskie 117 A, 02-017 Warszawa</t>
  </si>
  <si>
    <t>Szkoła Podstawowa nr 23 im. Edwarda Szymańskiego                           ul. Mikołaja Reja 1, 02-053 Warszawa</t>
  </si>
  <si>
    <t xml:space="preserve">Szkoła Podstawowa z Oddziałami Integracyjnymi nr 61 im. Juliana Przybosia                                                                                    ul. Białobrzeska 27, 02-340 Warszawa
</t>
  </si>
  <si>
    <t>Szkoła Podstawowa nr 97 im. Leona Kruczkowskiego                                                     ul. Spiska 1, 02-302 Warszawa</t>
  </si>
  <si>
    <t xml:space="preserve">Szkoła Podstawowa nr 152 im. Marii Dąbrowskiej
ul. Powstańców Wielkopolskich 4, 02-398 Warszawa
</t>
  </si>
  <si>
    <t>Szkoła Podstawowa nr 264 im. Gabrieli Mistral                                                ul. Skorochód – Majewskiego 17, 02-104 Warszawa</t>
  </si>
  <si>
    <t>Szkoła Podstawowa z Oddziałami Integracyjnymi nr 280 im. Tutusa Chałubińskiego                                                                             ul. Gorlicka 3, 02-130 Warszawa</t>
  </si>
  <si>
    <t>XLVIII Liceum Ogólnokształcące im. Edwarda Dembowskiego                                                                                              ul. Barska 32, 02-315 Warszawa</t>
  </si>
  <si>
    <t>CLX Liceum Ogólnokształcące im. gen. dyw. Stefana Roweckiego ,,Grota” 
ul. Józefa Siemieńskiego 6, 02-106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</si>
</sst>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vertAlign val="subscript"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tabSelected="1" zoomScale="130" zoomScaleNormal="130" workbookViewId="0">
      <selection activeCell="A20" sqref="A20:J20"/>
    </sheetView>
  </sheetViews>
  <sheetFormatPr defaultRowHeight="11.25" x14ac:dyDescent="0.2"/>
  <cols>
    <col min="1" max="1" width="4.42578125" style="10" customWidth="1"/>
    <col min="2" max="2" width="35.7109375" style="12" customWidth="1"/>
    <col min="3" max="3" width="14" style="26" customWidth="1"/>
    <col min="4" max="4" width="22.7109375" style="12" customWidth="1"/>
    <col min="5" max="5" width="11.140625" style="12" customWidth="1"/>
    <col min="6" max="6" width="10.140625" style="5" bestFit="1" customWidth="1"/>
    <col min="7" max="7" width="12.140625" style="5" customWidth="1"/>
    <col min="8" max="8" width="12.7109375" style="5" customWidth="1"/>
    <col min="9" max="9" width="13.85546875" style="5" customWidth="1"/>
    <col min="10" max="10" width="15.140625" style="13" customWidth="1"/>
    <col min="11" max="11" width="9.140625" style="10"/>
    <col min="12" max="12" width="12.7109375" style="22" customWidth="1"/>
    <col min="13" max="13" width="7.85546875" style="5" customWidth="1"/>
    <col min="14" max="14" width="12.28515625" style="1" customWidth="1"/>
    <col min="15" max="16384" width="9.140625" style="1"/>
  </cols>
  <sheetData>
    <row r="1" spans="1:14" ht="15" x14ac:dyDescent="0.25">
      <c r="A1" s="74" t="s">
        <v>82</v>
      </c>
      <c r="B1" s="74"/>
      <c r="C1" s="74"/>
      <c r="D1" s="74"/>
      <c r="E1" s="74"/>
      <c r="F1" s="74"/>
      <c r="G1" s="75"/>
      <c r="H1" s="75"/>
      <c r="I1" s="75"/>
      <c r="J1" s="75"/>
      <c r="K1" s="75"/>
      <c r="L1" s="75"/>
      <c r="M1" s="75"/>
      <c r="N1" s="75"/>
    </row>
    <row r="2" spans="1:14" ht="19.5" customHeight="1" x14ac:dyDescent="0.25">
      <c r="A2" s="79" t="s">
        <v>4</v>
      </c>
      <c r="B2" s="79"/>
      <c r="C2" s="79"/>
      <c r="D2" s="79"/>
      <c r="E2" s="79"/>
      <c r="F2" s="79"/>
      <c r="G2" s="2"/>
      <c r="H2" s="2"/>
      <c r="I2" s="2"/>
      <c r="J2" s="3"/>
      <c r="K2" s="4"/>
      <c r="L2" s="21"/>
      <c r="M2" s="2"/>
    </row>
    <row r="4" spans="1:14" ht="21.75" customHeight="1" x14ac:dyDescent="0.2">
      <c r="A4" s="80" t="s">
        <v>83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4" x14ac:dyDescent="0.25">
      <c r="A5" s="65" t="s">
        <v>7</v>
      </c>
      <c r="B5" s="65"/>
      <c r="C5" s="65"/>
      <c r="D5" s="65"/>
      <c r="E5" s="65"/>
      <c r="F5" s="65"/>
      <c r="G5" s="65"/>
      <c r="H5" s="65"/>
      <c r="J5" s="6"/>
      <c r="K5" s="5"/>
    </row>
    <row r="6" spans="1:14" x14ac:dyDescent="0.2">
      <c r="A6" s="5"/>
      <c r="B6" s="7"/>
      <c r="C6" s="25"/>
      <c r="D6" s="7"/>
      <c r="E6" s="7"/>
      <c r="J6" s="6"/>
      <c r="K6" s="5"/>
    </row>
    <row r="7" spans="1:14" x14ac:dyDescent="0.2">
      <c r="A7" s="5"/>
      <c r="B7" s="7"/>
      <c r="C7" s="25"/>
      <c r="D7" s="7"/>
      <c r="E7" s="7"/>
      <c r="J7" s="6"/>
      <c r="K7" s="5"/>
    </row>
    <row r="8" spans="1:14" ht="15" customHeight="1" x14ac:dyDescent="0.2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9"/>
      <c r="K8" s="2"/>
      <c r="L8" s="21"/>
      <c r="M8" s="2"/>
    </row>
    <row r="9" spans="1:14" x14ac:dyDescent="0.2">
      <c r="A9" s="5"/>
      <c r="B9" s="7"/>
      <c r="C9" s="25"/>
      <c r="D9" s="7"/>
      <c r="E9" s="7"/>
      <c r="J9" s="6"/>
      <c r="K9" s="5"/>
    </row>
    <row r="10" spans="1:14" x14ac:dyDescent="0.2">
      <c r="A10" s="5"/>
      <c r="B10" s="7"/>
      <c r="C10" s="25"/>
      <c r="D10" s="7"/>
      <c r="E10" s="7"/>
      <c r="J10" s="6"/>
    </row>
    <row r="11" spans="1:14" x14ac:dyDescent="0.25">
      <c r="A11" s="65" t="s">
        <v>2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4" x14ac:dyDescent="0.2">
      <c r="A12" s="5"/>
      <c r="B12" s="7"/>
      <c r="C12" s="25"/>
      <c r="D12" s="7"/>
      <c r="E12" s="7"/>
      <c r="J12" s="6"/>
    </row>
    <row r="13" spans="1:14" x14ac:dyDescent="0.25">
      <c r="A13" s="73" t="s">
        <v>20</v>
      </c>
      <c r="B13" s="73"/>
      <c r="C13" s="73"/>
      <c r="D13" s="73"/>
      <c r="E13" s="73"/>
      <c r="F13" s="73"/>
      <c r="G13" s="73"/>
      <c r="H13" s="73"/>
      <c r="I13" s="73"/>
      <c r="J13" s="29"/>
      <c r="K13" s="4"/>
      <c r="L13" s="21"/>
      <c r="M13" s="2"/>
    </row>
    <row r="14" spans="1:14" ht="21" customHeight="1" x14ac:dyDescent="0.25">
      <c r="A14" s="73" t="s">
        <v>3</v>
      </c>
      <c r="B14" s="73"/>
      <c r="C14" s="73"/>
      <c r="D14" s="73"/>
      <c r="E14" s="73"/>
      <c r="F14" s="73"/>
      <c r="G14" s="73"/>
      <c r="H14" s="73"/>
      <c r="I14" s="73"/>
      <c r="J14" s="29"/>
      <c r="K14" s="4"/>
      <c r="L14" s="21"/>
      <c r="M14" s="2"/>
    </row>
    <row r="15" spans="1:14" x14ac:dyDescent="0.25">
      <c r="A15" s="73" t="s">
        <v>85</v>
      </c>
      <c r="B15" s="73"/>
      <c r="C15" s="73"/>
      <c r="D15" s="73"/>
      <c r="E15" s="73"/>
      <c r="F15" s="73"/>
      <c r="G15" s="73"/>
      <c r="H15" s="73"/>
      <c r="I15" s="30"/>
      <c r="J15" s="31"/>
      <c r="K15" s="11"/>
      <c r="L15" s="21"/>
      <c r="M15" s="2"/>
    </row>
    <row r="16" spans="1:14" x14ac:dyDescent="0.25">
      <c r="A16" s="73" t="s">
        <v>86</v>
      </c>
      <c r="B16" s="73"/>
      <c r="C16" s="73"/>
      <c r="D16" s="73"/>
      <c r="E16" s="73"/>
      <c r="F16" s="73"/>
      <c r="G16" s="73"/>
      <c r="H16" s="73"/>
      <c r="I16" s="73"/>
      <c r="J16" s="29"/>
      <c r="K16" s="4"/>
      <c r="L16" s="21"/>
      <c r="M16" s="2"/>
    </row>
    <row r="17" spans="1:14" x14ac:dyDescent="0.25">
      <c r="A17" s="73" t="s">
        <v>98</v>
      </c>
      <c r="B17" s="73"/>
      <c r="C17" s="73"/>
      <c r="D17" s="73"/>
      <c r="E17" s="73"/>
      <c r="F17" s="73"/>
      <c r="G17" s="73"/>
      <c r="H17" s="73"/>
      <c r="I17" s="73"/>
      <c r="J17" s="29"/>
      <c r="K17" s="4"/>
      <c r="L17" s="21"/>
      <c r="M17" s="2"/>
    </row>
    <row r="18" spans="1:14" x14ac:dyDescent="0.25">
      <c r="A18" s="73" t="s">
        <v>87</v>
      </c>
      <c r="B18" s="73"/>
      <c r="C18" s="73"/>
      <c r="D18" s="73"/>
      <c r="E18" s="73"/>
      <c r="F18" s="73"/>
      <c r="G18" s="73"/>
      <c r="H18" s="73"/>
      <c r="I18" s="32"/>
      <c r="J18" s="29"/>
      <c r="K18" s="4"/>
      <c r="L18" s="21"/>
      <c r="M18" s="2"/>
    </row>
    <row r="19" spans="1:14" x14ac:dyDescent="0.25">
      <c r="A19" s="73" t="s">
        <v>88</v>
      </c>
      <c r="B19" s="73"/>
      <c r="C19" s="73"/>
      <c r="D19" s="73"/>
      <c r="E19" s="73"/>
      <c r="F19" s="73"/>
      <c r="G19" s="73"/>
      <c r="H19" s="73"/>
      <c r="I19" s="32"/>
      <c r="J19" s="29"/>
      <c r="K19" s="4"/>
      <c r="L19" s="21"/>
      <c r="M19" s="2"/>
    </row>
    <row r="20" spans="1:14" ht="16.5" customHeight="1" x14ac:dyDescent="0.25">
      <c r="A20" s="76" t="s">
        <v>99</v>
      </c>
      <c r="B20" s="76"/>
      <c r="C20" s="76"/>
      <c r="D20" s="76"/>
      <c r="E20" s="76"/>
      <c r="F20" s="76"/>
      <c r="G20" s="76"/>
      <c r="H20" s="76"/>
      <c r="I20" s="76"/>
      <c r="J20" s="77"/>
      <c r="K20" s="4"/>
      <c r="L20" s="21"/>
      <c r="M20" s="2"/>
    </row>
    <row r="21" spans="1:14" x14ac:dyDescent="0.25">
      <c r="A21" s="73" t="s">
        <v>89</v>
      </c>
      <c r="B21" s="73"/>
      <c r="C21" s="73"/>
      <c r="D21" s="73"/>
      <c r="E21" s="73"/>
      <c r="F21" s="73"/>
      <c r="G21" s="73"/>
      <c r="H21" s="73"/>
      <c r="I21" s="73"/>
      <c r="J21" s="29"/>
      <c r="K21" s="4"/>
      <c r="L21" s="21"/>
      <c r="M21" s="2"/>
    </row>
    <row r="24" spans="1:14" s="38" customFormat="1" ht="96.75" customHeight="1" x14ac:dyDescent="0.25">
      <c r="A24" s="82" t="s">
        <v>6</v>
      </c>
      <c r="B24" s="83" t="s">
        <v>25</v>
      </c>
      <c r="C24" s="84" t="s">
        <v>8</v>
      </c>
      <c r="D24" s="84" t="s">
        <v>28</v>
      </c>
      <c r="E24" s="84" t="s">
        <v>9</v>
      </c>
      <c r="F24" s="28" t="s">
        <v>23</v>
      </c>
      <c r="G24" s="28" t="s">
        <v>14</v>
      </c>
      <c r="H24" s="28" t="s">
        <v>34</v>
      </c>
      <c r="I24" s="28" t="s">
        <v>16</v>
      </c>
      <c r="J24" s="36" t="s">
        <v>24</v>
      </c>
      <c r="K24" s="28" t="s">
        <v>10</v>
      </c>
      <c r="L24" s="37" t="s">
        <v>17</v>
      </c>
      <c r="M24" s="28" t="s">
        <v>21</v>
      </c>
      <c r="N24" s="28" t="s">
        <v>19</v>
      </c>
    </row>
    <row r="25" spans="1:14" s="38" customFormat="1" ht="15" customHeight="1" x14ac:dyDescent="0.25">
      <c r="A25" s="82"/>
      <c r="B25" s="83"/>
      <c r="C25" s="85"/>
      <c r="D25" s="85"/>
      <c r="E25" s="85"/>
      <c r="F25" s="28" t="s">
        <v>12</v>
      </c>
      <c r="G25" s="28" t="s">
        <v>13</v>
      </c>
      <c r="H25" s="28" t="s">
        <v>15</v>
      </c>
      <c r="I25" s="28" t="s">
        <v>18</v>
      </c>
      <c r="J25" s="39" t="s">
        <v>11</v>
      </c>
      <c r="K25" s="28" t="s">
        <v>0</v>
      </c>
      <c r="L25" s="37" t="s">
        <v>22</v>
      </c>
      <c r="M25" s="28" t="s">
        <v>100</v>
      </c>
      <c r="N25" s="28" t="s">
        <v>118</v>
      </c>
    </row>
    <row r="26" spans="1:14" s="38" customFormat="1" ht="47.25" customHeight="1" x14ac:dyDescent="0.25">
      <c r="A26" s="40">
        <v>1</v>
      </c>
      <c r="B26" s="33" t="s">
        <v>113</v>
      </c>
      <c r="C26" s="35" t="s">
        <v>26</v>
      </c>
      <c r="D26" s="41" t="s">
        <v>27</v>
      </c>
      <c r="E26" s="34" t="s">
        <v>90</v>
      </c>
      <c r="F26" s="34"/>
      <c r="G26" s="34"/>
      <c r="H26" s="34"/>
      <c r="I26" s="42"/>
      <c r="J26" s="43">
        <v>20810</v>
      </c>
      <c r="K26" s="42">
        <v>30</v>
      </c>
      <c r="L26" s="44">
        <f t="shared" ref="L26:L32" si="0">(G26*K26)+(J26*F26)+(H26*K26)+(I26*J26)</f>
        <v>0</v>
      </c>
      <c r="M26" s="45">
        <v>0.23</v>
      </c>
      <c r="N26" s="44">
        <f>L26+(L26*M26)</f>
        <v>0</v>
      </c>
    </row>
    <row r="27" spans="1:14" s="38" customFormat="1" ht="47.25" customHeight="1" x14ac:dyDescent="0.25">
      <c r="A27" s="40">
        <v>2</v>
      </c>
      <c r="B27" s="33" t="s">
        <v>114</v>
      </c>
      <c r="C27" s="35" t="s">
        <v>26</v>
      </c>
      <c r="D27" s="41" t="s">
        <v>29</v>
      </c>
      <c r="E27" s="34" t="s">
        <v>90</v>
      </c>
      <c r="F27" s="34"/>
      <c r="G27" s="34"/>
      <c r="H27" s="34"/>
      <c r="I27" s="42"/>
      <c r="J27" s="43">
        <v>22020</v>
      </c>
      <c r="K27" s="42">
        <v>30</v>
      </c>
      <c r="L27" s="44">
        <f t="shared" si="0"/>
        <v>0</v>
      </c>
      <c r="M27" s="45">
        <v>0.23</v>
      </c>
      <c r="N27" s="44">
        <f t="shared" ref="N27:N60" si="1">L27+(L27*M27)</f>
        <v>0</v>
      </c>
    </row>
    <row r="28" spans="1:14" s="38" customFormat="1" ht="47.25" customHeight="1" x14ac:dyDescent="0.25">
      <c r="A28" s="40">
        <v>3</v>
      </c>
      <c r="B28" s="33" t="s">
        <v>101</v>
      </c>
      <c r="C28" s="34" t="s">
        <v>26</v>
      </c>
      <c r="D28" s="34" t="s">
        <v>30</v>
      </c>
      <c r="E28" s="34" t="s">
        <v>90</v>
      </c>
      <c r="F28" s="34"/>
      <c r="G28" s="34"/>
      <c r="H28" s="34"/>
      <c r="I28" s="42"/>
      <c r="J28" s="43">
        <v>16808</v>
      </c>
      <c r="K28" s="42">
        <v>30</v>
      </c>
      <c r="L28" s="44">
        <f t="shared" si="0"/>
        <v>0</v>
      </c>
      <c r="M28" s="45">
        <v>0.23</v>
      </c>
      <c r="N28" s="44">
        <f t="shared" si="1"/>
        <v>0</v>
      </c>
    </row>
    <row r="29" spans="1:14" s="38" customFormat="1" ht="47.25" customHeight="1" x14ac:dyDescent="0.25">
      <c r="A29" s="40">
        <v>4</v>
      </c>
      <c r="B29" s="33" t="s">
        <v>119</v>
      </c>
      <c r="C29" s="34" t="s">
        <v>31</v>
      </c>
      <c r="D29" s="42" t="s">
        <v>32</v>
      </c>
      <c r="E29" s="42" t="s">
        <v>90</v>
      </c>
      <c r="F29" s="34"/>
      <c r="G29" s="34"/>
      <c r="H29" s="34"/>
      <c r="I29" s="42"/>
      <c r="J29" s="43">
        <v>27465</v>
      </c>
      <c r="K29" s="42">
        <v>30</v>
      </c>
      <c r="L29" s="44">
        <f t="shared" si="0"/>
        <v>0</v>
      </c>
      <c r="M29" s="45">
        <v>0.23</v>
      </c>
      <c r="N29" s="44">
        <f t="shared" si="1"/>
        <v>0</v>
      </c>
    </row>
    <row r="30" spans="1:14" s="38" customFormat="1" ht="47.25" customHeight="1" x14ac:dyDescent="0.25">
      <c r="A30" s="40">
        <v>5</v>
      </c>
      <c r="B30" s="33" t="s">
        <v>102</v>
      </c>
      <c r="C30" s="34" t="s">
        <v>26</v>
      </c>
      <c r="D30" s="42" t="s">
        <v>33</v>
      </c>
      <c r="E30" s="42" t="s">
        <v>90</v>
      </c>
      <c r="F30" s="34"/>
      <c r="G30" s="34"/>
      <c r="H30" s="34"/>
      <c r="I30" s="42"/>
      <c r="J30" s="43">
        <v>19178</v>
      </c>
      <c r="K30" s="42">
        <v>30</v>
      </c>
      <c r="L30" s="44">
        <f t="shared" si="0"/>
        <v>0</v>
      </c>
      <c r="M30" s="45">
        <v>0.23</v>
      </c>
      <c r="N30" s="44">
        <f t="shared" si="1"/>
        <v>0</v>
      </c>
    </row>
    <row r="31" spans="1:14" s="38" customFormat="1" ht="47.25" customHeight="1" x14ac:dyDescent="0.25">
      <c r="A31" s="40" t="s">
        <v>35</v>
      </c>
      <c r="B31" s="33" t="s">
        <v>36</v>
      </c>
      <c r="C31" s="34" t="s">
        <v>26</v>
      </c>
      <c r="D31" s="41" t="s">
        <v>39</v>
      </c>
      <c r="E31" s="34" t="s">
        <v>90</v>
      </c>
      <c r="F31" s="34"/>
      <c r="G31" s="34"/>
      <c r="H31" s="34"/>
      <c r="I31" s="42"/>
      <c r="J31" s="43">
        <v>22063</v>
      </c>
      <c r="K31" s="42">
        <v>30</v>
      </c>
      <c r="L31" s="44">
        <f t="shared" si="0"/>
        <v>0</v>
      </c>
      <c r="M31" s="45">
        <v>0.23</v>
      </c>
      <c r="N31" s="44">
        <f t="shared" si="1"/>
        <v>0</v>
      </c>
    </row>
    <row r="32" spans="1:14" s="38" customFormat="1" ht="47.25" customHeight="1" x14ac:dyDescent="0.25">
      <c r="A32" s="40" t="s">
        <v>37</v>
      </c>
      <c r="B32" s="33" t="s">
        <v>115</v>
      </c>
      <c r="C32" s="34" t="s">
        <v>26</v>
      </c>
      <c r="D32" s="34" t="s">
        <v>40</v>
      </c>
      <c r="E32" s="34" t="s">
        <v>90</v>
      </c>
      <c r="F32" s="34"/>
      <c r="G32" s="34"/>
      <c r="H32" s="34"/>
      <c r="I32" s="42"/>
      <c r="J32" s="43">
        <v>7288</v>
      </c>
      <c r="K32" s="42">
        <v>30</v>
      </c>
      <c r="L32" s="44">
        <f t="shared" si="0"/>
        <v>0</v>
      </c>
      <c r="M32" s="45">
        <v>0.23</v>
      </c>
      <c r="N32" s="44">
        <f t="shared" si="1"/>
        <v>0</v>
      </c>
    </row>
    <row r="33" spans="1:15" s="38" customFormat="1" ht="47.25" customHeight="1" x14ac:dyDescent="0.25">
      <c r="A33" s="40">
        <v>7</v>
      </c>
      <c r="B33" s="33" t="s">
        <v>103</v>
      </c>
      <c r="C33" s="34" t="s">
        <v>97</v>
      </c>
      <c r="D33" s="34" t="s">
        <v>41</v>
      </c>
      <c r="E33" s="34" t="s">
        <v>90</v>
      </c>
      <c r="F33" s="34"/>
      <c r="G33" s="34"/>
      <c r="H33" s="34"/>
      <c r="I33" s="42"/>
      <c r="J33" s="43">
        <v>19228</v>
      </c>
      <c r="K33" s="42">
        <v>30</v>
      </c>
      <c r="L33" s="44">
        <v>0</v>
      </c>
      <c r="M33" s="45">
        <v>0.23</v>
      </c>
      <c r="N33" s="44">
        <f t="shared" si="1"/>
        <v>0</v>
      </c>
      <c r="O33" s="46"/>
    </row>
    <row r="34" spans="1:15" s="38" customFormat="1" ht="47.25" customHeight="1" x14ac:dyDescent="0.25">
      <c r="A34" s="40">
        <v>8</v>
      </c>
      <c r="B34" s="33" t="s">
        <v>120</v>
      </c>
      <c r="C34" s="34" t="s">
        <v>26</v>
      </c>
      <c r="D34" s="34" t="s">
        <v>42</v>
      </c>
      <c r="E34" s="34" t="s">
        <v>90</v>
      </c>
      <c r="F34" s="34"/>
      <c r="G34" s="34"/>
      <c r="H34" s="34"/>
      <c r="I34" s="42"/>
      <c r="J34" s="43">
        <v>16453</v>
      </c>
      <c r="K34" s="42">
        <v>30</v>
      </c>
      <c r="L34" s="44">
        <f>(G34*K34)+(J34*F34)+(H34*K34)+(I34*J34)</f>
        <v>0</v>
      </c>
      <c r="M34" s="45">
        <v>0.23</v>
      </c>
      <c r="N34" s="44">
        <f t="shared" si="1"/>
        <v>0</v>
      </c>
    </row>
    <row r="35" spans="1:15" s="38" customFormat="1" ht="47.25" customHeight="1" x14ac:dyDescent="0.25">
      <c r="A35" s="40">
        <v>9</v>
      </c>
      <c r="B35" s="33" t="s">
        <v>59</v>
      </c>
      <c r="C35" s="34" t="s">
        <v>95</v>
      </c>
      <c r="D35" s="47" t="s">
        <v>94</v>
      </c>
      <c r="E35" s="34" t="s">
        <v>91</v>
      </c>
      <c r="F35" s="34"/>
      <c r="G35" s="34"/>
      <c r="H35" s="34"/>
      <c r="I35" s="42"/>
      <c r="J35" s="43">
        <v>512663</v>
      </c>
      <c r="K35" s="42">
        <v>30</v>
      </c>
      <c r="L35" s="44">
        <v>0</v>
      </c>
      <c r="M35" s="45">
        <v>0.23</v>
      </c>
      <c r="N35" s="44">
        <f t="shared" si="1"/>
        <v>0</v>
      </c>
    </row>
    <row r="36" spans="1:15" s="38" customFormat="1" ht="47.25" customHeight="1" x14ac:dyDescent="0.25">
      <c r="A36" s="40">
        <v>10</v>
      </c>
      <c r="B36" s="33" t="s">
        <v>104</v>
      </c>
      <c r="C36" s="34" t="s">
        <v>44</v>
      </c>
      <c r="D36" s="34" t="s">
        <v>43</v>
      </c>
      <c r="E36" s="34" t="s">
        <v>90</v>
      </c>
      <c r="F36" s="34"/>
      <c r="G36" s="34"/>
      <c r="H36" s="34"/>
      <c r="I36" s="42"/>
      <c r="J36" s="43">
        <v>373330</v>
      </c>
      <c r="K36" s="42">
        <v>30</v>
      </c>
      <c r="L36" s="44">
        <f>(G36*K36)+(J36*F36)+(H36*K36)+(I36*J36)</f>
        <v>0</v>
      </c>
      <c r="M36" s="45">
        <v>0.23</v>
      </c>
      <c r="N36" s="44">
        <f t="shared" si="1"/>
        <v>0</v>
      </c>
    </row>
    <row r="37" spans="1:15" s="38" customFormat="1" ht="47.25" customHeight="1" x14ac:dyDescent="0.25">
      <c r="A37" s="40">
        <v>11</v>
      </c>
      <c r="B37" s="33" t="s">
        <v>105</v>
      </c>
      <c r="C37" s="34" t="s">
        <v>26</v>
      </c>
      <c r="D37" s="34" t="s">
        <v>45</v>
      </c>
      <c r="E37" s="34" t="s">
        <v>90</v>
      </c>
      <c r="F37" s="34"/>
      <c r="G37" s="34"/>
      <c r="H37" s="34"/>
      <c r="I37" s="42"/>
      <c r="J37" s="43">
        <v>15825</v>
      </c>
      <c r="K37" s="42">
        <v>30</v>
      </c>
      <c r="L37" s="44">
        <f>(G37*K37)+(J37*F37)+(H37*K37)+(I37*J37)</f>
        <v>0</v>
      </c>
      <c r="M37" s="45">
        <v>0.23</v>
      </c>
      <c r="N37" s="44">
        <f t="shared" si="1"/>
        <v>0</v>
      </c>
    </row>
    <row r="38" spans="1:15" s="38" customFormat="1" ht="47.25" customHeight="1" x14ac:dyDescent="0.25">
      <c r="A38" s="40">
        <v>12</v>
      </c>
      <c r="B38" s="33" t="s">
        <v>106</v>
      </c>
      <c r="C38" s="34" t="s">
        <v>31</v>
      </c>
      <c r="D38" s="34" t="s">
        <v>46</v>
      </c>
      <c r="E38" s="34" t="s">
        <v>90</v>
      </c>
      <c r="F38" s="34"/>
      <c r="G38" s="34"/>
      <c r="H38" s="34"/>
      <c r="I38" s="42"/>
      <c r="J38" s="48">
        <v>21085</v>
      </c>
      <c r="K38" s="42">
        <v>30</v>
      </c>
      <c r="L38" s="44">
        <f>(G38*K38)+(J38*F38)+(H38*K38)+(I38*J38)</f>
        <v>0</v>
      </c>
      <c r="M38" s="45">
        <v>0.23</v>
      </c>
      <c r="N38" s="44">
        <f t="shared" si="1"/>
        <v>0</v>
      </c>
    </row>
    <row r="39" spans="1:15" s="38" customFormat="1" ht="47.25" customHeight="1" x14ac:dyDescent="0.25">
      <c r="A39" s="40">
        <v>13</v>
      </c>
      <c r="B39" s="33" t="s">
        <v>121</v>
      </c>
      <c r="C39" s="34" t="s">
        <v>47</v>
      </c>
      <c r="D39" s="34" t="s">
        <v>48</v>
      </c>
      <c r="E39" s="34" t="s">
        <v>90</v>
      </c>
      <c r="F39" s="34"/>
      <c r="G39" s="34"/>
      <c r="H39" s="34"/>
      <c r="I39" s="42"/>
      <c r="J39" s="43">
        <v>27798</v>
      </c>
      <c r="K39" s="42">
        <v>30</v>
      </c>
      <c r="L39" s="44">
        <f>(G39*K39)+(J39*F39)+(H39*K39)+(I39*J39)</f>
        <v>0</v>
      </c>
      <c r="M39" s="45">
        <v>0.23</v>
      </c>
      <c r="N39" s="44">
        <f t="shared" si="1"/>
        <v>0</v>
      </c>
    </row>
    <row r="40" spans="1:15" s="38" customFormat="1" ht="47.25" customHeight="1" x14ac:dyDescent="0.25">
      <c r="A40" s="40">
        <v>14</v>
      </c>
      <c r="B40" s="33" t="s">
        <v>107</v>
      </c>
      <c r="C40" s="35" t="s">
        <v>38</v>
      </c>
      <c r="D40" s="34" t="s">
        <v>49</v>
      </c>
      <c r="E40" s="34" t="s">
        <v>90</v>
      </c>
      <c r="F40" s="34"/>
      <c r="G40" s="34"/>
      <c r="H40" s="34"/>
      <c r="I40" s="42"/>
      <c r="J40" s="43">
        <v>38935</v>
      </c>
      <c r="K40" s="42">
        <v>30</v>
      </c>
      <c r="L40" s="44">
        <f>(G40*K40)+(J40*F40)+(H40*K40)+(I40*J40)</f>
        <v>0</v>
      </c>
      <c r="M40" s="45">
        <v>0.23</v>
      </c>
      <c r="N40" s="44">
        <f t="shared" si="1"/>
        <v>0</v>
      </c>
    </row>
    <row r="41" spans="1:15" s="38" customFormat="1" ht="47.25" customHeight="1" x14ac:dyDescent="0.25">
      <c r="A41" s="40">
        <v>15</v>
      </c>
      <c r="B41" s="33" t="s">
        <v>108</v>
      </c>
      <c r="C41" s="35" t="s">
        <v>26</v>
      </c>
      <c r="D41" s="34" t="s">
        <v>50</v>
      </c>
      <c r="E41" s="34" t="s">
        <v>90</v>
      </c>
      <c r="F41" s="34"/>
      <c r="G41" s="34"/>
      <c r="H41" s="34"/>
      <c r="I41" s="42"/>
      <c r="J41" s="43">
        <v>30193</v>
      </c>
      <c r="K41" s="42">
        <v>30</v>
      </c>
      <c r="L41" s="44">
        <f t="shared" ref="L41:L60" si="2">(G41*K41)+(J41*F41)+(H41*K41)+(I41*J41)</f>
        <v>0</v>
      </c>
      <c r="M41" s="45">
        <v>0.23</v>
      </c>
      <c r="N41" s="44">
        <f t="shared" si="1"/>
        <v>0</v>
      </c>
    </row>
    <row r="42" spans="1:15" s="38" customFormat="1" ht="47.25" customHeight="1" x14ac:dyDescent="0.25">
      <c r="A42" s="40">
        <v>16</v>
      </c>
      <c r="B42" s="33" t="s">
        <v>109</v>
      </c>
      <c r="C42" s="35" t="s">
        <v>38</v>
      </c>
      <c r="D42" s="34" t="s">
        <v>51</v>
      </c>
      <c r="E42" s="34" t="s">
        <v>90</v>
      </c>
      <c r="F42" s="34"/>
      <c r="G42" s="34"/>
      <c r="H42" s="34"/>
      <c r="I42" s="42"/>
      <c r="J42" s="43">
        <v>23338</v>
      </c>
      <c r="K42" s="42">
        <v>30</v>
      </c>
      <c r="L42" s="44">
        <f t="shared" si="2"/>
        <v>0</v>
      </c>
      <c r="M42" s="45">
        <v>0.23</v>
      </c>
      <c r="N42" s="44">
        <f t="shared" si="1"/>
        <v>0</v>
      </c>
    </row>
    <row r="43" spans="1:15" s="38" customFormat="1" ht="47.25" customHeight="1" x14ac:dyDescent="0.25">
      <c r="A43" s="40">
        <v>17</v>
      </c>
      <c r="B43" s="33" t="s">
        <v>110</v>
      </c>
      <c r="C43" s="35" t="s">
        <v>26</v>
      </c>
      <c r="D43" s="34" t="s">
        <v>52</v>
      </c>
      <c r="E43" s="34" t="s">
        <v>90</v>
      </c>
      <c r="F43" s="34"/>
      <c r="G43" s="34"/>
      <c r="H43" s="34"/>
      <c r="I43" s="42"/>
      <c r="J43" s="43">
        <v>21005</v>
      </c>
      <c r="K43" s="42">
        <v>30</v>
      </c>
      <c r="L43" s="44">
        <f t="shared" si="2"/>
        <v>0</v>
      </c>
      <c r="M43" s="45">
        <v>0.23</v>
      </c>
      <c r="N43" s="44">
        <f t="shared" si="1"/>
        <v>0</v>
      </c>
    </row>
    <row r="44" spans="1:15" s="38" customFormat="1" ht="47.25" customHeight="1" x14ac:dyDescent="0.25">
      <c r="A44" s="40">
        <v>18</v>
      </c>
      <c r="B44" s="33" t="s">
        <v>58</v>
      </c>
      <c r="C44" s="35" t="s">
        <v>26</v>
      </c>
      <c r="D44" s="34" t="s">
        <v>53</v>
      </c>
      <c r="E44" s="34" t="s">
        <v>90</v>
      </c>
      <c r="F44" s="34"/>
      <c r="G44" s="34"/>
      <c r="H44" s="34"/>
      <c r="I44" s="42"/>
      <c r="J44" s="43">
        <v>15270</v>
      </c>
      <c r="K44" s="42">
        <v>30</v>
      </c>
      <c r="L44" s="44">
        <f t="shared" si="2"/>
        <v>0</v>
      </c>
      <c r="M44" s="45">
        <v>0.23</v>
      </c>
      <c r="N44" s="44">
        <f t="shared" si="1"/>
        <v>0</v>
      </c>
    </row>
    <row r="45" spans="1:15" s="38" customFormat="1" ht="47.25" customHeight="1" x14ac:dyDescent="0.25">
      <c r="A45" s="40">
        <v>19</v>
      </c>
      <c r="B45" s="33" t="s">
        <v>111</v>
      </c>
      <c r="C45" s="35" t="s">
        <v>31</v>
      </c>
      <c r="D45" s="34" t="s">
        <v>54</v>
      </c>
      <c r="E45" s="34" t="s">
        <v>90</v>
      </c>
      <c r="F45" s="34"/>
      <c r="G45" s="34"/>
      <c r="H45" s="34"/>
      <c r="I45" s="42"/>
      <c r="J45" s="43">
        <v>16928</v>
      </c>
      <c r="K45" s="42">
        <v>30</v>
      </c>
      <c r="L45" s="44">
        <f t="shared" si="2"/>
        <v>0</v>
      </c>
      <c r="M45" s="45">
        <v>0.23</v>
      </c>
      <c r="N45" s="44">
        <f t="shared" si="1"/>
        <v>0</v>
      </c>
    </row>
    <row r="46" spans="1:15" s="38" customFormat="1" ht="47.25" customHeight="1" x14ac:dyDescent="0.25">
      <c r="A46" s="40">
        <v>20</v>
      </c>
      <c r="B46" s="33" t="s">
        <v>112</v>
      </c>
      <c r="C46" s="35" t="s">
        <v>26</v>
      </c>
      <c r="D46" s="34" t="s">
        <v>55</v>
      </c>
      <c r="E46" s="34" t="s">
        <v>90</v>
      </c>
      <c r="F46" s="34"/>
      <c r="G46" s="34"/>
      <c r="H46" s="34"/>
      <c r="I46" s="42"/>
      <c r="J46" s="43">
        <v>18870</v>
      </c>
      <c r="K46" s="42">
        <v>30</v>
      </c>
      <c r="L46" s="44">
        <f t="shared" si="2"/>
        <v>0</v>
      </c>
      <c r="M46" s="45">
        <v>0.23</v>
      </c>
      <c r="N46" s="44">
        <f t="shared" si="1"/>
        <v>0</v>
      </c>
    </row>
    <row r="47" spans="1:15" s="38" customFormat="1" ht="47.25" customHeight="1" x14ac:dyDescent="0.25">
      <c r="A47" s="40" t="s">
        <v>56</v>
      </c>
      <c r="B47" s="33" t="s">
        <v>122</v>
      </c>
      <c r="C47" s="35" t="s">
        <v>93</v>
      </c>
      <c r="D47" s="47" t="s">
        <v>92</v>
      </c>
      <c r="E47" s="34" t="s">
        <v>91</v>
      </c>
      <c r="F47" s="34"/>
      <c r="G47" s="34"/>
      <c r="H47" s="34"/>
      <c r="I47" s="42"/>
      <c r="J47" s="43">
        <v>980535</v>
      </c>
      <c r="K47" s="42">
        <v>30</v>
      </c>
      <c r="L47" s="44">
        <f t="shared" si="2"/>
        <v>0</v>
      </c>
      <c r="M47" s="45">
        <v>0.23</v>
      </c>
      <c r="N47" s="44">
        <f t="shared" si="1"/>
        <v>0</v>
      </c>
    </row>
    <row r="48" spans="1:15" s="38" customFormat="1" ht="47.25" customHeight="1" x14ac:dyDescent="0.25">
      <c r="A48" s="40" t="s">
        <v>57</v>
      </c>
      <c r="B48" s="33" t="s">
        <v>122</v>
      </c>
      <c r="C48" s="35" t="s">
        <v>96</v>
      </c>
      <c r="D48" s="34">
        <v>5310510617</v>
      </c>
      <c r="E48" s="34" t="s">
        <v>90</v>
      </c>
      <c r="F48" s="34"/>
      <c r="G48" s="34"/>
      <c r="H48" s="34"/>
      <c r="I48" s="42"/>
      <c r="J48" s="43">
        <v>0</v>
      </c>
      <c r="K48" s="42">
        <v>30</v>
      </c>
      <c r="L48" s="44">
        <f t="shared" si="2"/>
        <v>0</v>
      </c>
      <c r="M48" s="45">
        <v>0.23</v>
      </c>
      <c r="N48" s="44">
        <f t="shared" si="1"/>
        <v>0</v>
      </c>
    </row>
    <row r="49" spans="1:14" s="38" customFormat="1" ht="47.25" customHeight="1" x14ac:dyDescent="0.25">
      <c r="A49" s="40">
        <v>22</v>
      </c>
      <c r="B49" s="33" t="s">
        <v>123</v>
      </c>
      <c r="C49" s="35" t="s">
        <v>26</v>
      </c>
      <c r="D49" s="34" t="s">
        <v>60</v>
      </c>
      <c r="E49" s="34" t="s">
        <v>90</v>
      </c>
      <c r="F49" s="34"/>
      <c r="G49" s="34"/>
      <c r="H49" s="34"/>
      <c r="I49" s="42"/>
      <c r="J49" s="43">
        <v>25715</v>
      </c>
      <c r="K49" s="42">
        <v>30</v>
      </c>
      <c r="L49" s="44">
        <f t="shared" si="2"/>
        <v>0</v>
      </c>
      <c r="M49" s="45">
        <v>0.23</v>
      </c>
      <c r="N49" s="44">
        <f t="shared" si="1"/>
        <v>0</v>
      </c>
    </row>
    <row r="50" spans="1:14" s="38" customFormat="1" ht="47.25" customHeight="1" x14ac:dyDescent="0.25">
      <c r="A50" s="40">
        <v>23</v>
      </c>
      <c r="B50" s="33" t="s">
        <v>124</v>
      </c>
      <c r="C50" s="35" t="s">
        <v>31</v>
      </c>
      <c r="D50" s="34" t="s">
        <v>61</v>
      </c>
      <c r="E50" s="34" t="s">
        <v>90</v>
      </c>
      <c r="F50" s="34"/>
      <c r="G50" s="34"/>
      <c r="H50" s="34"/>
      <c r="I50" s="42"/>
      <c r="J50" s="43">
        <v>13140</v>
      </c>
      <c r="K50" s="42">
        <v>30</v>
      </c>
      <c r="L50" s="44">
        <f t="shared" si="2"/>
        <v>0</v>
      </c>
      <c r="M50" s="45">
        <v>0.23</v>
      </c>
      <c r="N50" s="44">
        <f t="shared" si="1"/>
        <v>0</v>
      </c>
    </row>
    <row r="51" spans="1:14" s="38" customFormat="1" ht="47.25" customHeight="1" x14ac:dyDescent="0.25">
      <c r="A51" s="40">
        <v>24</v>
      </c>
      <c r="B51" s="33" t="s">
        <v>125</v>
      </c>
      <c r="C51" s="35" t="s">
        <v>31</v>
      </c>
      <c r="D51" s="34" t="s">
        <v>62</v>
      </c>
      <c r="E51" s="34" t="s">
        <v>90</v>
      </c>
      <c r="F51" s="34"/>
      <c r="G51" s="34"/>
      <c r="H51" s="34"/>
      <c r="I51" s="42"/>
      <c r="J51" s="43">
        <v>27708</v>
      </c>
      <c r="K51" s="42">
        <v>30</v>
      </c>
      <c r="L51" s="44">
        <f t="shared" si="2"/>
        <v>0</v>
      </c>
      <c r="M51" s="45">
        <v>0.23</v>
      </c>
      <c r="N51" s="44">
        <f t="shared" si="1"/>
        <v>0</v>
      </c>
    </row>
    <row r="52" spans="1:14" s="38" customFormat="1" ht="47.25" customHeight="1" x14ac:dyDescent="0.25">
      <c r="A52" s="40">
        <v>25</v>
      </c>
      <c r="B52" s="33" t="s">
        <v>126</v>
      </c>
      <c r="C52" s="35" t="s">
        <v>38</v>
      </c>
      <c r="D52" s="34" t="s">
        <v>63</v>
      </c>
      <c r="E52" s="34" t="s">
        <v>90</v>
      </c>
      <c r="F52" s="34"/>
      <c r="G52" s="34"/>
      <c r="H52" s="34"/>
      <c r="I52" s="42"/>
      <c r="J52" s="43">
        <v>28288</v>
      </c>
      <c r="K52" s="42">
        <v>30</v>
      </c>
      <c r="L52" s="44">
        <f t="shared" si="2"/>
        <v>0</v>
      </c>
      <c r="M52" s="45">
        <v>0.23</v>
      </c>
      <c r="N52" s="44">
        <f t="shared" si="1"/>
        <v>0</v>
      </c>
    </row>
    <row r="53" spans="1:14" s="38" customFormat="1" ht="47.25" customHeight="1" x14ac:dyDescent="0.25">
      <c r="A53" s="40">
        <v>26</v>
      </c>
      <c r="B53" s="33" t="s">
        <v>127</v>
      </c>
      <c r="C53" s="35" t="s">
        <v>26</v>
      </c>
      <c r="D53" s="34" t="s">
        <v>64</v>
      </c>
      <c r="E53" s="34" t="s">
        <v>90</v>
      </c>
      <c r="F53" s="34"/>
      <c r="G53" s="34"/>
      <c r="H53" s="34"/>
      <c r="I53" s="42"/>
      <c r="J53" s="43">
        <v>18138</v>
      </c>
      <c r="K53" s="42">
        <v>30</v>
      </c>
      <c r="L53" s="44">
        <f t="shared" si="2"/>
        <v>0</v>
      </c>
      <c r="M53" s="45">
        <v>0.23</v>
      </c>
      <c r="N53" s="44">
        <f t="shared" si="1"/>
        <v>0</v>
      </c>
    </row>
    <row r="54" spans="1:14" s="38" customFormat="1" ht="47.25" customHeight="1" x14ac:dyDescent="0.25">
      <c r="A54" s="40">
        <v>27</v>
      </c>
      <c r="B54" s="33" t="s">
        <v>65</v>
      </c>
      <c r="C54" s="35" t="s">
        <v>38</v>
      </c>
      <c r="D54" s="34" t="s">
        <v>66</v>
      </c>
      <c r="E54" s="34" t="s">
        <v>90</v>
      </c>
      <c r="F54" s="34"/>
      <c r="G54" s="34"/>
      <c r="H54" s="34"/>
      <c r="I54" s="42"/>
      <c r="J54" s="43">
        <v>31940</v>
      </c>
      <c r="K54" s="42">
        <v>30</v>
      </c>
      <c r="L54" s="44">
        <f t="shared" si="2"/>
        <v>0</v>
      </c>
      <c r="M54" s="45">
        <v>0.23</v>
      </c>
      <c r="N54" s="44">
        <f t="shared" si="1"/>
        <v>0</v>
      </c>
    </row>
    <row r="55" spans="1:14" s="38" customFormat="1" ht="47.25" customHeight="1" x14ac:dyDescent="0.25">
      <c r="A55" s="40">
        <v>28</v>
      </c>
      <c r="B55" s="33" t="s">
        <v>117</v>
      </c>
      <c r="C55" s="35" t="s">
        <v>26</v>
      </c>
      <c r="D55" s="34" t="s">
        <v>67</v>
      </c>
      <c r="E55" s="34" t="s">
        <v>90</v>
      </c>
      <c r="F55" s="34"/>
      <c r="G55" s="34"/>
      <c r="H55" s="34"/>
      <c r="I55" s="42"/>
      <c r="J55" s="43">
        <v>30475</v>
      </c>
      <c r="K55" s="42">
        <v>30</v>
      </c>
      <c r="L55" s="44">
        <f t="shared" si="2"/>
        <v>0</v>
      </c>
      <c r="M55" s="45">
        <v>0.23</v>
      </c>
      <c r="N55" s="44">
        <f t="shared" si="1"/>
        <v>0</v>
      </c>
    </row>
    <row r="56" spans="1:14" s="38" customFormat="1" ht="47.25" customHeight="1" x14ac:dyDescent="0.25">
      <c r="A56" s="40">
        <v>29</v>
      </c>
      <c r="B56" s="33" t="s">
        <v>68</v>
      </c>
      <c r="C56" s="35" t="s">
        <v>26</v>
      </c>
      <c r="D56" s="34" t="s">
        <v>69</v>
      </c>
      <c r="E56" s="34" t="s">
        <v>90</v>
      </c>
      <c r="F56" s="34"/>
      <c r="G56" s="34"/>
      <c r="H56" s="34"/>
      <c r="I56" s="42"/>
      <c r="J56" s="43">
        <v>35910</v>
      </c>
      <c r="K56" s="42">
        <v>30</v>
      </c>
      <c r="L56" s="44">
        <f t="shared" si="2"/>
        <v>0</v>
      </c>
      <c r="M56" s="45">
        <v>0.23</v>
      </c>
      <c r="N56" s="44">
        <f t="shared" si="1"/>
        <v>0</v>
      </c>
    </row>
    <row r="57" spans="1:14" s="38" customFormat="1" ht="47.25" customHeight="1" x14ac:dyDescent="0.25">
      <c r="A57" s="40">
        <v>30</v>
      </c>
      <c r="B57" s="33" t="s">
        <v>128</v>
      </c>
      <c r="C57" s="35" t="s">
        <v>70</v>
      </c>
      <c r="D57" s="34">
        <v>69661904406</v>
      </c>
      <c r="E57" s="34" t="s">
        <v>90</v>
      </c>
      <c r="F57" s="34"/>
      <c r="G57" s="34"/>
      <c r="H57" s="34"/>
      <c r="I57" s="42"/>
      <c r="J57" s="43">
        <v>170</v>
      </c>
      <c r="K57" s="42">
        <v>30</v>
      </c>
      <c r="L57" s="44">
        <f t="shared" si="2"/>
        <v>0</v>
      </c>
      <c r="M57" s="45">
        <v>0.23</v>
      </c>
      <c r="N57" s="44">
        <f t="shared" si="1"/>
        <v>0</v>
      </c>
    </row>
    <row r="58" spans="1:14" s="38" customFormat="1" ht="47.25" customHeight="1" x14ac:dyDescent="0.25">
      <c r="A58" s="40">
        <v>31</v>
      </c>
      <c r="B58" s="33" t="s">
        <v>71</v>
      </c>
      <c r="C58" s="35" t="s">
        <v>72</v>
      </c>
      <c r="D58" s="34" t="s">
        <v>73</v>
      </c>
      <c r="E58" s="34" t="s">
        <v>90</v>
      </c>
      <c r="F58" s="34"/>
      <c r="G58" s="34"/>
      <c r="H58" s="34"/>
      <c r="I58" s="42"/>
      <c r="J58" s="43">
        <v>9670</v>
      </c>
      <c r="K58" s="42">
        <v>30</v>
      </c>
      <c r="L58" s="44">
        <f t="shared" si="2"/>
        <v>0</v>
      </c>
      <c r="M58" s="45">
        <v>0.23</v>
      </c>
      <c r="N58" s="44">
        <f t="shared" si="1"/>
        <v>0</v>
      </c>
    </row>
    <row r="59" spans="1:14" s="38" customFormat="1" ht="45.75" customHeight="1" x14ac:dyDescent="0.25">
      <c r="A59" s="40">
        <v>32</v>
      </c>
      <c r="B59" s="33" t="s">
        <v>129</v>
      </c>
      <c r="C59" s="35" t="s">
        <v>72</v>
      </c>
      <c r="D59" s="34" t="s">
        <v>74</v>
      </c>
      <c r="E59" s="34" t="s">
        <v>90</v>
      </c>
      <c r="F59" s="34"/>
      <c r="G59" s="34"/>
      <c r="H59" s="34"/>
      <c r="I59" s="42"/>
      <c r="J59" s="43">
        <v>13695</v>
      </c>
      <c r="K59" s="42">
        <v>30</v>
      </c>
      <c r="L59" s="44">
        <f t="shared" si="2"/>
        <v>0</v>
      </c>
      <c r="M59" s="45">
        <v>0.23</v>
      </c>
      <c r="N59" s="44">
        <f t="shared" si="1"/>
        <v>0</v>
      </c>
    </row>
    <row r="60" spans="1:14" s="38" customFormat="1" ht="47.25" customHeight="1" x14ac:dyDescent="0.25">
      <c r="A60" s="40">
        <v>33</v>
      </c>
      <c r="B60" s="33" t="s">
        <v>116</v>
      </c>
      <c r="C60" s="35" t="s">
        <v>70</v>
      </c>
      <c r="D60" s="34" t="s">
        <v>75</v>
      </c>
      <c r="E60" s="34" t="s">
        <v>90</v>
      </c>
      <c r="F60" s="34"/>
      <c r="G60" s="34"/>
      <c r="H60" s="34"/>
      <c r="I60" s="42"/>
      <c r="J60" s="43">
        <v>3975</v>
      </c>
      <c r="K60" s="42">
        <v>30</v>
      </c>
      <c r="L60" s="44">
        <f t="shared" si="2"/>
        <v>0</v>
      </c>
      <c r="M60" s="45">
        <v>0.23</v>
      </c>
      <c r="N60" s="44">
        <f t="shared" si="1"/>
        <v>0</v>
      </c>
    </row>
    <row r="61" spans="1:14" s="38" customFormat="1" ht="19.5" customHeight="1" x14ac:dyDescent="0.2">
      <c r="A61" s="49"/>
      <c r="B61" s="50"/>
      <c r="C61" s="51"/>
      <c r="D61" s="52"/>
      <c r="E61" s="52"/>
      <c r="F61" s="53"/>
      <c r="G61" s="86" t="s">
        <v>84</v>
      </c>
      <c r="H61" s="87"/>
      <c r="I61" s="88"/>
      <c r="J61" s="54">
        <f>SUM(J26:J60)</f>
        <v>2505912</v>
      </c>
      <c r="K61" s="55"/>
      <c r="L61" s="56">
        <f>SUM(L26:L60)</f>
        <v>0</v>
      </c>
      <c r="M61" s="45">
        <v>0.23</v>
      </c>
      <c r="N61" s="44">
        <f>SUM(N26:N60)</f>
        <v>0</v>
      </c>
    </row>
    <row r="62" spans="1:14" s="62" customFormat="1" ht="24.95" customHeight="1" x14ac:dyDescent="0.25">
      <c r="A62" s="63" t="s">
        <v>81</v>
      </c>
      <c r="B62" s="63"/>
      <c r="C62" s="63"/>
      <c r="D62" s="57"/>
      <c r="E62" s="57"/>
      <c r="F62" s="57"/>
      <c r="G62" s="57"/>
      <c r="H62" s="57"/>
      <c r="I62" s="57"/>
      <c r="J62" s="58"/>
      <c r="K62" s="59"/>
      <c r="L62" s="60"/>
      <c r="M62" s="61"/>
    </row>
    <row r="63" spans="1:14" s="62" customFormat="1" ht="24.95" customHeight="1" x14ac:dyDescent="0.25">
      <c r="A63" s="71" t="s">
        <v>78</v>
      </c>
      <c r="B63" s="72"/>
      <c r="C63" s="72"/>
      <c r="D63" s="72"/>
      <c r="E63" s="72"/>
      <c r="F63" s="72"/>
      <c r="G63" s="78"/>
      <c r="H63" s="57"/>
      <c r="I63" s="57"/>
      <c r="J63" s="58"/>
      <c r="K63" s="59"/>
      <c r="L63" s="60"/>
      <c r="M63" s="61"/>
    </row>
    <row r="64" spans="1:14" s="72" customFormat="1" ht="23.25" customHeight="1" x14ac:dyDescent="0.2">
      <c r="A64" s="71" t="s">
        <v>79</v>
      </c>
    </row>
    <row r="65" spans="1:17" s="72" customFormat="1" ht="29.25" customHeight="1" x14ac:dyDescent="0.2">
      <c r="A65" s="71" t="s">
        <v>80</v>
      </c>
    </row>
    <row r="68" spans="1:17" x14ac:dyDescent="0.15">
      <c r="A68" s="14"/>
      <c r="B68" s="15" t="s">
        <v>5</v>
      </c>
      <c r="C68" s="27"/>
      <c r="D68" s="15"/>
      <c r="E68" s="15"/>
      <c r="F68" s="8"/>
      <c r="G68" s="8"/>
      <c r="H68" s="8"/>
      <c r="I68" s="8"/>
      <c r="J68" s="16"/>
      <c r="K68" s="14"/>
      <c r="L68" s="23"/>
      <c r="M68" s="8"/>
    </row>
    <row r="69" spans="1:17" ht="39.75" customHeight="1" x14ac:dyDescent="0.25">
      <c r="H69" s="67" t="s">
        <v>76</v>
      </c>
      <c r="I69" s="68"/>
      <c r="J69" s="68"/>
      <c r="K69" s="68"/>
    </row>
    <row r="70" spans="1:17" ht="32.25" customHeight="1" x14ac:dyDescent="0.2">
      <c r="B70" s="15"/>
      <c r="G70" s="69" t="s">
        <v>77</v>
      </c>
      <c r="H70" s="70"/>
      <c r="I70" s="70"/>
      <c r="J70" s="70"/>
      <c r="K70" s="70"/>
      <c r="L70" s="70"/>
    </row>
    <row r="71" spans="1:17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5"/>
    </row>
    <row r="72" spans="1:17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5"/>
    </row>
    <row r="73" spans="1:17" ht="15" hidden="1" customHeight="1" x14ac:dyDescent="0.2">
      <c r="N73" s="5"/>
      <c r="O73" s="5"/>
      <c r="P73" s="5"/>
      <c r="Q73" s="5"/>
    </row>
    <row r="74" spans="1:17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5"/>
    </row>
    <row r="75" spans="1:17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5"/>
    </row>
    <row r="77" spans="1:17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17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17"/>
    </row>
    <row r="79" spans="1:17" x14ac:dyDescent="0.2">
      <c r="A79" s="18"/>
      <c r="B79" s="19"/>
      <c r="C79" s="19"/>
      <c r="D79" s="19"/>
      <c r="E79" s="19"/>
      <c r="F79" s="18"/>
      <c r="G79" s="18"/>
      <c r="H79" s="18"/>
      <c r="I79" s="18"/>
      <c r="J79" s="20"/>
      <c r="K79" s="18"/>
      <c r="L79" s="24"/>
      <c r="M79" s="18"/>
    </row>
  </sheetData>
  <mergeCells count="34">
    <mergeCell ref="A1:N1"/>
    <mergeCell ref="A20:J20"/>
    <mergeCell ref="A63:G63"/>
    <mergeCell ref="A2:F2"/>
    <mergeCell ref="A4:L4"/>
    <mergeCell ref="A5:H5"/>
    <mergeCell ref="A8:I8"/>
    <mergeCell ref="A18:H18"/>
    <mergeCell ref="A19:H19"/>
    <mergeCell ref="A21:I21"/>
    <mergeCell ref="A24:A25"/>
    <mergeCell ref="B24:B25"/>
    <mergeCell ref="C24:C25"/>
    <mergeCell ref="D24:D25"/>
    <mergeCell ref="E24:E25"/>
    <mergeCell ref="G61:I61"/>
    <mergeCell ref="A16:I16"/>
    <mergeCell ref="A17:I17"/>
    <mergeCell ref="A11:J11"/>
    <mergeCell ref="A13:I13"/>
    <mergeCell ref="A14:I14"/>
    <mergeCell ref="A15:H15"/>
    <mergeCell ref="A62:C62"/>
    <mergeCell ref="A78:L78"/>
    <mergeCell ref="A76:P76"/>
    <mergeCell ref="A77:P77"/>
    <mergeCell ref="A71:P71"/>
    <mergeCell ref="A72:P72"/>
    <mergeCell ref="A74:P74"/>
    <mergeCell ref="A75:Q75"/>
    <mergeCell ref="H69:K69"/>
    <mergeCell ref="G70:L70"/>
    <mergeCell ref="A64:XFD64"/>
    <mergeCell ref="A65:XFD65"/>
  </mergeCells>
  <pageMargins left="0.23622047244094491" right="0.23622047244094491" top="0.74803149606299213" bottom="0.94488188976377963" header="0.31496062992125984" footer="0.31496062992125984"/>
  <pageSetup paperSize="9" scale="65" fitToHeight="0" orientation="landscape" horizontalDpi="4294967293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Krawczyk Agnieszka</cp:lastModifiedBy>
  <cp:lastPrinted>2020-12-17T07:55:15Z</cp:lastPrinted>
  <dcterms:created xsi:type="dcterms:W3CDTF">2019-09-11T13:12:34Z</dcterms:created>
  <dcterms:modified xsi:type="dcterms:W3CDTF">2020-12-17T13:32:52Z</dcterms:modified>
</cp:coreProperties>
</file>