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340" windowHeight="12795" tabRatio="726" activeTab="0"/>
  </bookViews>
  <sheets>
    <sheet name="uchwała rozdz.80101" sheetId="1" r:id="rId1"/>
    <sheet name="uchwała rozdz.80148" sheetId="2" r:id="rId2"/>
  </sheets>
  <definedNames/>
  <calcPr fullCalcOnLoad="1"/>
</workbook>
</file>

<file path=xl/sharedStrings.xml><?xml version="1.0" encoding="utf-8"?>
<sst xmlns="http://schemas.openxmlformats.org/spreadsheetml/2006/main" count="113" uniqueCount="57">
  <si>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</si>
  <si>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</si>
  <si>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</si>
  <si>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</si>
  <si>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</si>
  <si>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</si>
  <si>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</si>
  <si>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</si>
  <si>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</si>
  <si>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</si>
  <si>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</si>
  <si>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</si>
  <si>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</si>
  <si>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</si>
  <si>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Zakup usług dostępu do sieci Internet</t>
  </si>
  <si>
    <t>Różne opłaty i składki</t>
  </si>
  <si>
    <t>OGÓŁEM</t>
  </si>
  <si>
    <t>Opłaty z tytułu zakupu usług telekomunikacyjnych telefonii komórkowej</t>
  </si>
  <si>
    <t>Opłaty z tytułu zakupu usług telekomunikacyjnych telefonii stacjonarnej</t>
  </si>
  <si>
    <t>RAZEM ROZDZIAŁ 80101</t>
  </si>
  <si>
    <t>Zakup usług pozostałych</t>
  </si>
  <si>
    <t>Wydatki na zakupy inwestycyjne jedn. budżetowych</t>
  </si>
  <si>
    <t>Szkoły Podstawowej nr 10  Warszawa, ul. Jasielska 49/53</t>
  </si>
  <si>
    <t>DOCHODY</t>
  </si>
  <si>
    <t>Przychody ogółem</t>
  </si>
  <si>
    <t>0750</t>
  </si>
  <si>
    <t>Dochody z najmu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</si>
  <si>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</si>
  <si>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</si>
  <si>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</si>
  <si>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Wydatki osobowe niezaliczone do wynagrodzeń</t>
  </si>
  <si>
    <t>Zakup materiałów i wyposażenia</t>
  </si>
  <si>
    <t>Zakup pomocy naukowych, dydaktycznych i książek</t>
  </si>
  <si>
    <t>RAZEM ROZDZIAŁ 80148</t>
  </si>
  <si>
    <t>0920</t>
  </si>
  <si>
    <t>Pozostałe odsetki</t>
  </si>
  <si>
    <t>Podatek od nieruchomości</t>
  </si>
  <si>
    <t>Podatek od towarów i usług (VAT)</t>
  </si>
  <si>
    <t>Zakup środków żywności</t>
  </si>
  <si>
    <t>Dochody wykonane</t>
  </si>
  <si>
    <t>Karta monitorowania wydatków w wydzielonym rachunku dochodów</t>
  </si>
  <si>
    <t>0970</t>
  </si>
  <si>
    <t>Wpływy z różnych dochodów</t>
  </si>
  <si>
    <t>0960</t>
  </si>
  <si>
    <t>Otrzymane spadki, zapisy i darowizny w postaci pieniężnej</t>
  </si>
  <si>
    <t>Wydatki wykonane</t>
  </si>
  <si>
    <t>Wpłaty do budżetu</t>
  </si>
  <si>
    <t>Szkolenia pracowników niebędących członkami korpusu służby cywilnej</t>
  </si>
  <si>
    <t>0830</t>
  </si>
  <si>
    <t>Wpływy z usług</t>
  </si>
  <si>
    <t xml:space="preserve">Opłaty z tytułu zakupu usług telekomunikacyjnych </t>
  </si>
  <si>
    <t>Wydatki na zakupy inwestycyjne</t>
  </si>
  <si>
    <t>Koszty postępowania sądowego i prokuratorskiego</t>
  </si>
  <si>
    <t xml:space="preserve">Sporządziła: Gula Anna 
</t>
  </si>
  <si>
    <t>sporządzona według stanu na dzień 30.06.2019 r.</t>
  </si>
  <si>
    <t>Plan na dzień  30.06.2019 r.</t>
  </si>
  <si>
    <t>Warszawa, dnia 12 lipca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</si>
</sst>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</numFmts>
  <fonts count="60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b/>
      <i/>
      <sz val="14"/>
      <color indexed="9"/>
      <name val="Arial CE"/>
      <family val="0"/>
    </font>
    <font>
      <b/>
      <i/>
      <sz val="12"/>
      <color indexed="9"/>
      <name val="Arial CE"/>
      <family val="0"/>
    </font>
    <font>
      <b/>
      <i/>
      <sz val="10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7"/>
      <name val="Arial CE"/>
      <family val="0"/>
    </font>
    <font>
      <b/>
      <i/>
      <sz val="12"/>
      <color indexed="27"/>
      <name val="Arial CE"/>
      <family val="0"/>
    </font>
    <font>
      <i/>
      <sz val="8"/>
      <color indexed="27"/>
      <name val="Arial CE"/>
      <family val="0"/>
    </font>
    <font>
      <b/>
      <i/>
      <sz val="14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8" tint="0.7999799847602844"/>
      <name val="Arial CE"/>
      <family val="0"/>
    </font>
    <font>
      <b/>
      <i/>
      <sz val="12"/>
      <color theme="8" tint="0.7999799847602844"/>
      <name val="Arial CE"/>
      <family val="0"/>
    </font>
    <font>
      <i/>
      <sz val="8"/>
      <color theme="8" tint="0.7999799847602844"/>
      <name val="Arial CE"/>
      <family val="0"/>
    </font>
    <font>
      <b/>
      <i/>
      <sz val="14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165" fontId="8" fillId="0" borderId="12" xfId="52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0" fontId="58" fillId="33" borderId="0" xfId="0" applyFont="1" applyFill="1" applyAlignment="1">
      <alignment horizontal="left"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0" fontId="3" fillId="12" borderId="28" xfId="0" applyFont="1" applyFill="1" applyBorder="1" applyAlignment="1">
      <alignment horizontal="center" wrapText="1"/>
    </xf>
    <xf numFmtId="0" fontId="3" fillId="12" borderId="21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A45" sqref="A45:D45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5.75390625" style="0" customWidth="1"/>
    <col min="4" max="4" width="46.375" style="0" customWidth="1"/>
    <col min="5" max="5" width="13.75390625" style="0" customWidth="1"/>
    <col min="6" max="6" width="14.00390625" style="0" customWidth="1"/>
    <col min="7" max="7" width="12.00390625" style="0" customWidth="1"/>
    <col min="8" max="9" width="13.25390625" style="0" customWidth="1"/>
    <col min="14" max="104" width="0" style="0" hidden="1" customWidth="1"/>
  </cols>
  <sheetData>
    <row r="1" spans="1:8" ht="15" hidden="1">
      <c r="A1" s="1" t="s">
        <v>0</v>
      </c>
      <c r="B1" s="2"/>
      <c r="C1" s="2"/>
      <c r="H1" s="3"/>
    </row>
    <row r="2" spans="1:3" ht="12.75" hidden="1">
      <c r="A2" s="4" t="s">
        <v>1</v>
      </c>
      <c r="B2" s="2"/>
      <c r="C2" s="2"/>
    </row>
    <row r="3" spans="1:3" ht="12.75" hidden="1">
      <c r="A3" s="2"/>
      <c r="B3" s="2"/>
      <c r="C3" s="2"/>
    </row>
    <row r="4" spans="1:8" s="46" customFormat="1" ht="22.5" customHeight="1">
      <c r="A4" s="79" t="s">
        <v>40</v>
      </c>
      <c r="B4" s="80"/>
      <c r="C4" s="80"/>
      <c r="D4" s="80"/>
      <c r="E4" s="80"/>
      <c r="F4" s="80"/>
      <c r="G4" s="80"/>
      <c r="H4" s="80"/>
    </row>
    <row r="5" spans="1:8" s="46" customFormat="1" ht="22.5" customHeight="1">
      <c r="A5" s="79" t="s">
        <v>22</v>
      </c>
      <c r="B5" s="79"/>
      <c r="C5" s="79"/>
      <c r="D5" s="79"/>
      <c r="E5" s="79"/>
      <c r="F5" s="79"/>
      <c r="G5" s="79"/>
      <c r="H5" s="79"/>
    </row>
    <row r="6" spans="1:9" s="48" customFormat="1" ht="22.5" customHeight="1">
      <c r="A6" s="81" t="s">
        <v>54</v>
      </c>
      <c r="B6" s="81"/>
      <c r="C6" s="81"/>
      <c r="D6" s="81"/>
      <c r="E6" s="81"/>
      <c r="F6" s="81"/>
      <c r="G6" s="81"/>
      <c r="H6" s="81"/>
      <c r="I6" s="47"/>
    </row>
    <row r="7" spans="1:3" ht="12.75" hidden="1">
      <c r="A7" s="2"/>
      <c r="B7" s="2"/>
      <c r="C7" s="2"/>
    </row>
    <row r="8" spans="1:8" ht="27.75" customHeight="1" thickBot="1">
      <c r="A8" s="82" t="s">
        <v>23</v>
      </c>
      <c r="B8" s="82"/>
      <c r="C8" s="82"/>
      <c r="D8" s="19"/>
      <c r="E8" s="19"/>
      <c r="F8" s="19"/>
      <c r="G8" s="19"/>
      <c r="H8" s="19"/>
    </row>
    <row r="9" spans="1:8" ht="12.75" customHeight="1">
      <c r="A9" s="74" t="s">
        <v>2</v>
      </c>
      <c r="B9" s="75"/>
      <c r="C9" s="75"/>
      <c r="D9" s="65" t="s">
        <v>3</v>
      </c>
      <c r="E9" s="65" t="s">
        <v>55</v>
      </c>
      <c r="F9" s="65" t="s">
        <v>39</v>
      </c>
      <c r="G9" s="63" t="s">
        <v>29</v>
      </c>
      <c r="H9" s="20"/>
    </row>
    <row r="10" spans="1:8" ht="24">
      <c r="A10" s="49" t="s">
        <v>4</v>
      </c>
      <c r="B10" s="50" t="s">
        <v>5</v>
      </c>
      <c r="C10" s="51" t="s">
        <v>6</v>
      </c>
      <c r="D10" s="66"/>
      <c r="E10" s="66"/>
      <c r="F10" s="66"/>
      <c r="G10" s="64"/>
      <c r="H10" s="20"/>
    </row>
    <row r="11" spans="1:8" ht="12.75">
      <c r="A11" s="52">
        <v>1</v>
      </c>
      <c r="B11" s="53">
        <v>2</v>
      </c>
      <c r="C11" s="53">
        <v>3</v>
      </c>
      <c r="D11" s="55">
        <v>4</v>
      </c>
      <c r="E11" s="53">
        <v>5</v>
      </c>
      <c r="F11" s="55">
        <v>6</v>
      </c>
      <c r="G11" s="54">
        <v>7</v>
      </c>
      <c r="H11" s="21"/>
    </row>
    <row r="12" spans="1:8" ht="12.75">
      <c r="A12" s="12">
        <v>801</v>
      </c>
      <c r="B12" s="8"/>
      <c r="C12" s="13"/>
      <c r="D12" s="22" t="s">
        <v>7</v>
      </c>
      <c r="E12" s="36">
        <f>E19</f>
        <v>100100</v>
      </c>
      <c r="F12" s="36">
        <f>F19</f>
        <v>64621.6</v>
      </c>
      <c r="G12" s="37">
        <f aca="true" t="shared" si="0" ref="G12:G19">F12/E12</f>
        <v>0.6455704295704295</v>
      </c>
      <c r="H12" s="23"/>
    </row>
    <row r="13" spans="1:8" ht="12.75">
      <c r="A13" s="7"/>
      <c r="B13" s="8">
        <v>80101</v>
      </c>
      <c r="C13" s="6"/>
      <c r="D13" s="24"/>
      <c r="E13" s="25"/>
      <c r="F13" s="26"/>
      <c r="G13" s="37"/>
      <c r="H13" s="27"/>
    </row>
    <row r="14" spans="1:8" ht="12.75">
      <c r="A14" s="7"/>
      <c r="B14" s="5"/>
      <c r="C14" s="6"/>
      <c r="D14" s="24" t="s">
        <v>24</v>
      </c>
      <c r="E14" s="25">
        <f>SUM(E15:E18)</f>
        <v>100100</v>
      </c>
      <c r="F14" s="25">
        <f>SUM(F15:F18)</f>
        <v>64621.6</v>
      </c>
      <c r="G14" s="37">
        <f t="shared" si="0"/>
        <v>0.6455704295704295</v>
      </c>
      <c r="H14" s="27"/>
    </row>
    <row r="15" spans="1:8" ht="12.75">
      <c r="A15" s="7"/>
      <c r="B15" s="5"/>
      <c r="C15" s="28" t="s">
        <v>25</v>
      </c>
      <c r="D15" s="24" t="s">
        <v>26</v>
      </c>
      <c r="E15" s="25">
        <v>92000</v>
      </c>
      <c r="F15" s="26">
        <v>64567.81</v>
      </c>
      <c r="G15" s="37">
        <f t="shared" si="0"/>
        <v>0.7018240217391304</v>
      </c>
      <c r="H15" s="27"/>
    </row>
    <row r="16" spans="1:8" ht="12.75">
      <c r="A16" s="30"/>
      <c r="B16" s="31"/>
      <c r="C16" s="32" t="s">
        <v>34</v>
      </c>
      <c r="D16" s="33" t="s">
        <v>35</v>
      </c>
      <c r="E16" s="34">
        <v>100</v>
      </c>
      <c r="F16" s="35">
        <v>53.79</v>
      </c>
      <c r="G16" s="37">
        <f>F16/E16</f>
        <v>0.5379</v>
      </c>
      <c r="H16" s="27"/>
    </row>
    <row r="17" spans="1:8" ht="12.75">
      <c r="A17" s="30"/>
      <c r="B17" s="31"/>
      <c r="C17" s="32" t="s">
        <v>43</v>
      </c>
      <c r="D17" s="33" t="s">
        <v>44</v>
      </c>
      <c r="E17" s="34">
        <v>8000</v>
      </c>
      <c r="F17" s="35">
        <v>0</v>
      </c>
      <c r="G17" s="37">
        <f>F17/E17</f>
        <v>0</v>
      </c>
      <c r="H17" s="27"/>
    </row>
    <row r="18" spans="1:8" ht="12.75" hidden="1">
      <c r="A18" s="30"/>
      <c r="B18" s="31"/>
      <c r="C18" s="32" t="s">
        <v>41</v>
      </c>
      <c r="D18" s="33" t="s">
        <v>42</v>
      </c>
      <c r="E18" s="34">
        <v>0</v>
      </c>
      <c r="F18" s="35"/>
      <c r="G18" s="37" t="e">
        <f t="shared" si="0"/>
        <v>#DIV/0!</v>
      </c>
      <c r="H18" s="27"/>
    </row>
    <row r="19" spans="1:8" ht="13.5" thickBot="1">
      <c r="A19" s="70" t="s">
        <v>16</v>
      </c>
      <c r="B19" s="71"/>
      <c r="C19" s="71"/>
      <c r="D19" s="72"/>
      <c r="E19" s="29">
        <f>E14+E13</f>
        <v>100100</v>
      </c>
      <c r="F19" s="29">
        <f>F14+F13</f>
        <v>64621.6</v>
      </c>
      <c r="G19" s="38">
        <f t="shared" si="0"/>
        <v>0.6455704295704295</v>
      </c>
      <c r="H19" s="27"/>
    </row>
    <row r="20" spans="1:8" ht="15" hidden="1">
      <c r="A20" s="19"/>
      <c r="B20" s="19"/>
      <c r="C20" s="19"/>
      <c r="D20" s="19"/>
      <c r="E20" s="19"/>
      <c r="F20" s="19"/>
      <c r="G20" s="19"/>
      <c r="H20" s="19"/>
    </row>
    <row r="21" spans="1:3" ht="28.5" customHeight="1" thickBot="1">
      <c r="A21" s="73" t="s">
        <v>27</v>
      </c>
      <c r="B21" s="73"/>
      <c r="C21" s="73"/>
    </row>
    <row r="22" spans="1:8" ht="12.75" customHeight="1">
      <c r="A22" s="74" t="s">
        <v>2</v>
      </c>
      <c r="B22" s="75"/>
      <c r="C22" s="75"/>
      <c r="D22" s="65" t="s">
        <v>3</v>
      </c>
      <c r="E22" s="65" t="s">
        <v>55</v>
      </c>
      <c r="F22" s="65" t="s">
        <v>45</v>
      </c>
      <c r="G22" s="65" t="s">
        <v>28</v>
      </c>
      <c r="H22" s="63" t="s">
        <v>29</v>
      </c>
    </row>
    <row r="23" spans="1:8" ht="24">
      <c r="A23" s="49" t="s">
        <v>4</v>
      </c>
      <c r="B23" s="50" t="s">
        <v>5</v>
      </c>
      <c r="C23" s="51" t="s">
        <v>6</v>
      </c>
      <c r="D23" s="66"/>
      <c r="E23" s="66"/>
      <c r="F23" s="66"/>
      <c r="G23" s="66"/>
      <c r="H23" s="64"/>
    </row>
    <row r="24" spans="1:8" ht="12.75">
      <c r="A24" s="52">
        <v>1</v>
      </c>
      <c r="B24" s="53">
        <v>2</v>
      </c>
      <c r="C24" s="53">
        <v>3</v>
      </c>
      <c r="D24" s="53">
        <v>4</v>
      </c>
      <c r="E24" s="53">
        <v>5</v>
      </c>
      <c r="F24" s="53">
        <v>6</v>
      </c>
      <c r="G24" s="53">
        <v>7</v>
      </c>
      <c r="H24" s="54">
        <v>8</v>
      </c>
    </row>
    <row r="25" spans="1:8" ht="12.75">
      <c r="A25" s="12">
        <v>801</v>
      </c>
      <c r="B25" s="8"/>
      <c r="C25" s="13"/>
      <c r="D25" s="14" t="s">
        <v>7</v>
      </c>
      <c r="E25" s="16">
        <f>E43</f>
        <v>100100</v>
      </c>
      <c r="F25" s="16">
        <f>F43</f>
        <v>18190.06</v>
      </c>
      <c r="G25" s="16">
        <f>G43</f>
        <v>81954.77</v>
      </c>
      <c r="H25" s="15">
        <f>F25/E25</f>
        <v>0.18171888111888113</v>
      </c>
    </row>
    <row r="26" spans="1:8" ht="12.75">
      <c r="A26" s="7"/>
      <c r="B26" s="8">
        <v>80101</v>
      </c>
      <c r="C26" s="6">
        <v>2400</v>
      </c>
      <c r="D26" s="17" t="s">
        <v>46</v>
      </c>
      <c r="E26" s="61"/>
      <c r="F26" s="61">
        <v>44.83</v>
      </c>
      <c r="G26" s="61"/>
      <c r="H26" s="62"/>
    </row>
    <row r="27" spans="1:8" ht="12.75" hidden="1">
      <c r="A27" s="7"/>
      <c r="B27" s="8"/>
      <c r="C27" s="6">
        <v>4110</v>
      </c>
      <c r="D27" s="17" t="s">
        <v>8</v>
      </c>
      <c r="E27" s="10">
        <v>0</v>
      </c>
      <c r="F27" s="10">
        <v>0</v>
      </c>
      <c r="G27" s="10">
        <f aca="true" t="shared" si="1" ref="G27:G42">E27-F27</f>
        <v>0</v>
      </c>
      <c r="H27" s="15" t="e">
        <f aca="true" t="shared" si="2" ref="H27:H43">F27/E27</f>
        <v>#DIV/0!</v>
      </c>
    </row>
    <row r="28" spans="1:8" ht="12.75" hidden="1">
      <c r="A28" s="7"/>
      <c r="B28" s="8"/>
      <c r="C28" s="6">
        <v>4120</v>
      </c>
      <c r="D28" s="17" t="s">
        <v>9</v>
      </c>
      <c r="E28" s="10">
        <v>0</v>
      </c>
      <c r="F28" s="10">
        <v>0</v>
      </c>
      <c r="G28" s="10">
        <f t="shared" si="1"/>
        <v>0</v>
      </c>
      <c r="H28" s="15" t="e">
        <f t="shared" si="2"/>
        <v>#DIV/0!</v>
      </c>
    </row>
    <row r="29" spans="1:8" ht="12.75" hidden="1">
      <c r="A29" s="7"/>
      <c r="B29" s="8"/>
      <c r="C29" s="6">
        <v>4170</v>
      </c>
      <c r="D29" s="17" t="s">
        <v>10</v>
      </c>
      <c r="E29" s="10">
        <v>0</v>
      </c>
      <c r="F29" s="10">
        <v>0</v>
      </c>
      <c r="G29" s="10">
        <f t="shared" si="1"/>
        <v>0</v>
      </c>
      <c r="H29" s="15" t="e">
        <f t="shared" si="2"/>
        <v>#DIV/0!</v>
      </c>
    </row>
    <row r="30" spans="1:8" ht="12.75">
      <c r="A30" s="7"/>
      <c r="B30" s="5"/>
      <c r="C30" s="6">
        <v>4210</v>
      </c>
      <c r="D30" s="17" t="s">
        <v>31</v>
      </c>
      <c r="E30" s="10">
        <v>36700</v>
      </c>
      <c r="F30" s="10">
        <v>3587.14</v>
      </c>
      <c r="G30" s="10">
        <f t="shared" si="1"/>
        <v>33112.86</v>
      </c>
      <c r="H30" s="15">
        <f t="shared" si="2"/>
        <v>0.09774223433242507</v>
      </c>
    </row>
    <row r="31" spans="1:8" ht="12.75">
      <c r="A31" s="7"/>
      <c r="B31" s="5"/>
      <c r="C31" s="6">
        <v>4240</v>
      </c>
      <c r="D31" s="17" t="s">
        <v>32</v>
      </c>
      <c r="E31" s="10">
        <v>6550</v>
      </c>
      <c r="F31" s="10">
        <v>0</v>
      </c>
      <c r="G31" s="10">
        <f t="shared" si="1"/>
        <v>6550</v>
      </c>
      <c r="H31" s="15">
        <f t="shared" si="2"/>
        <v>0</v>
      </c>
    </row>
    <row r="32" spans="1:8" ht="12.75">
      <c r="A32" s="7"/>
      <c r="B32" s="5"/>
      <c r="C32" s="6">
        <v>4260</v>
      </c>
      <c r="D32" s="17" t="s">
        <v>11</v>
      </c>
      <c r="E32" s="10">
        <v>8760</v>
      </c>
      <c r="F32" s="10">
        <v>0</v>
      </c>
      <c r="G32" s="10">
        <f t="shared" si="1"/>
        <v>8760</v>
      </c>
      <c r="H32" s="15">
        <f t="shared" si="2"/>
        <v>0</v>
      </c>
    </row>
    <row r="33" spans="1:8" ht="12.75">
      <c r="A33" s="7"/>
      <c r="B33" s="5"/>
      <c r="C33" s="6">
        <v>4270</v>
      </c>
      <c r="D33" s="17" t="s">
        <v>12</v>
      </c>
      <c r="E33" s="10">
        <v>27700</v>
      </c>
      <c r="F33" s="10">
        <v>12245.68</v>
      </c>
      <c r="G33" s="10">
        <f t="shared" si="1"/>
        <v>15454.32</v>
      </c>
      <c r="H33" s="15">
        <f t="shared" si="2"/>
        <v>0.44208231046931407</v>
      </c>
    </row>
    <row r="34" spans="1:8" ht="12.75">
      <c r="A34" s="7"/>
      <c r="B34" s="5"/>
      <c r="C34" s="6">
        <v>4300</v>
      </c>
      <c r="D34" s="17" t="s">
        <v>20</v>
      </c>
      <c r="E34" s="10">
        <v>7190</v>
      </c>
      <c r="F34" s="10">
        <v>648.41</v>
      </c>
      <c r="G34" s="10">
        <f t="shared" si="1"/>
        <v>6541.59</v>
      </c>
      <c r="H34" s="15">
        <f t="shared" si="2"/>
        <v>0.09018219749652294</v>
      </c>
    </row>
    <row r="35" spans="1:8" ht="12.75" hidden="1">
      <c r="A35" s="7"/>
      <c r="B35" s="5"/>
      <c r="C35" s="6">
        <v>4360</v>
      </c>
      <c r="D35" s="18" t="s">
        <v>50</v>
      </c>
      <c r="E35" s="10">
        <v>0</v>
      </c>
      <c r="F35" s="10">
        <v>0</v>
      </c>
      <c r="G35" s="10">
        <f t="shared" si="1"/>
        <v>0</v>
      </c>
      <c r="H35" s="15" t="e">
        <f t="shared" si="2"/>
        <v>#DIV/0!</v>
      </c>
    </row>
    <row r="36" spans="1:8" ht="12.75">
      <c r="A36" s="7"/>
      <c r="B36" s="5"/>
      <c r="C36" s="6">
        <v>4410</v>
      </c>
      <c r="D36" s="18" t="s">
        <v>13</v>
      </c>
      <c r="E36" s="10">
        <v>500</v>
      </c>
      <c r="F36" s="10">
        <v>0</v>
      </c>
      <c r="G36" s="10">
        <f t="shared" si="1"/>
        <v>500</v>
      </c>
      <c r="H36" s="15">
        <f t="shared" si="2"/>
        <v>0</v>
      </c>
    </row>
    <row r="37" spans="1:8" ht="12.75" hidden="1">
      <c r="A37" s="7"/>
      <c r="B37" s="5"/>
      <c r="C37" s="6">
        <v>4430</v>
      </c>
      <c r="D37" s="18" t="s">
        <v>15</v>
      </c>
      <c r="E37" s="10"/>
      <c r="F37" s="10">
        <v>0</v>
      </c>
      <c r="G37" s="10">
        <f t="shared" si="1"/>
        <v>0</v>
      </c>
      <c r="H37" s="15" t="e">
        <f t="shared" si="2"/>
        <v>#DIV/0!</v>
      </c>
    </row>
    <row r="38" spans="1:8" ht="12.75">
      <c r="A38" s="7"/>
      <c r="B38" s="5"/>
      <c r="C38" s="6">
        <v>4480</v>
      </c>
      <c r="D38" s="18" t="s">
        <v>36</v>
      </c>
      <c r="E38" s="10">
        <v>200</v>
      </c>
      <c r="F38" s="10">
        <v>164</v>
      </c>
      <c r="G38" s="10">
        <f t="shared" si="1"/>
        <v>36</v>
      </c>
      <c r="H38" s="15">
        <f t="shared" si="2"/>
        <v>0.82</v>
      </c>
    </row>
    <row r="39" spans="1:8" ht="12.75" hidden="1">
      <c r="A39" s="7"/>
      <c r="B39" s="5"/>
      <c r="C39" s="6">
        <v>4530</v>
      </c>
      <c r="D39" s="18" t="s">
        <v>37</v>
      </c>
      <c r="E39" s="10"/>
      <c r="F39" s="10"/>
      <c r="G39" s="10">
        <f t="shared" si="1"/>
        <v>0</v>
      </c>
      <c r="H39" s="15" t="e">
        <f t="shared" si="2"/>
        <v>#DIV/0!</v>
      </c>
    </row>
    <row r="40" spans="1:8" ht="12.75" hidden="1">
      <c r="A40" s="7"/>
      <c r="B40" s="5"/>
      <c r="C40" s="6">
        <v>4610</v>
      </c>
      <c r="D40" s="18" t="s">
        <v>52</v>
      </c>
      <c r="E40" s="10"/>
      <c r="F40" s="10"/>
      <c r="G40" s="10">
        <f>E40-F40</f>
        <v>0</v>
      </c>
      <c r="H40" s="15" t="e">
        <f>F40/E40</f>
        <v>#DIV/0!</v>
      </c>
    </row>
    <row r="41" spans="1:8" ht="24">
      <c r="A41" s="7"/>
      <c r="B41" s="5"/>
      <c r="C41" s="6">
        <v>4700</v>
      </c>
      <c r="D41" s="18" t="s">
        <v>47</v>
      </c>
      <c r="E41" s="10">
        <v>1500</v>
      </c>
      <c r="F41" s="10">
        <v>1500</v>
      </c>
      <c r="G41" s="10">
        <f>E41-F41</f>
        <v>0</v>
      </c>
      <c r="H41" s="15">
        <f>F41/E41</f>
        <v>1</v>
      </c>
    </row>
    <row r="42" spans="1:8" ht="12.75">
      <c r="A42" s="7"/>
      <c r="B42" s="5"/>
      <c r="C42" s="6">
        <v>6060</v>
      </c>
      <c r="D42" s="18" t="s">
        <v>51</v>
      </c>
      <c r="E42" s="10">
        <v>11000</v>
      </c>
      <c r="F42" s="10">
        <v>0</v>
      </c>
      <c r="G42" s="10">
        <f t="shared" si="1"/>
        <v>11000</v>
      </c>
      <c r="H42" s="15">
        <f t="shared" si="2"/>
        <v>0</v>
      </c>
    </row>
    <row r="43" spans="1:8" ht="13.5" thickBot="1">
      <c r="A43" s="67" t="s">
        <v>19</v>
      </c>
      <c r="B43" s="68"/>
      <c r="C43" s="68"/>
      <c r="D43" s="69"/>
      <c r="E43" s="11">
        <f>SUM(E26:E42)</f>
        <v>100100</v>
      </c>
      <c r="F43" s="11">
        <f>SUM(F26:F42)</f>
        <v>18190.06</v>
      </c>
      <c r="G43" s="11">
        <f>SUM(G26:G42)</f>
        <v>81954.77</v>
      </c>
      <c r="H43" s="15">
        <f t="shared" si="2"/>
        <v>0.18171888111888113</v>
      </c>
    </row>
    <row r="44" spans="1:8" s="40" customFormat="1" ht="29.25" customHeight="1">
      <c r="A44" s="76" t="s">
        <v>56</v>
      </c>
      <c r="B44" s="76"/>
      <c r="C44" s="76"/>
      <c r="D44" s="76"/>
      <c r="E44" s="39"/>
      <c r="F44" s="39"/>
      <c r="G44" s="39"/>
      <c r="H44" s="39"/>
    </row>
    <row r="45" spans="1:8" s="40" customFormat="1" ht="12.75">
      <c r="A45" s="77" t="s">
        <v>53</v>
      </c>
      <c r="B45" s="78"/>
      <c r="C45" s="78"/>
      <c r="D45" s="78"/>
      <c r="E45" s="41"/>
      <c r="F45" s="41"/>
      <c r="G45" s="41"/>
      <c r="H45" s="41"/>
    </row>
  </sheetData>
  <sheetProtection/>
  <mergeCells count="20">
    <mergeCell ref="A44:D44"/>
    <mergeCell ref="A45:D45"/>
    <mergeCell ref="A4:H4"/>
    <mergeCell ref="A5:H5"/>
    <mergeCell ref="A6:H6"/>
    <mergeCell ref="A8:C8"/>
    <mergeCell ref="H22:H23"/>
    <mergeCell ref="A22:C22"/>
    <mergeCell ref="E22:E23"/>
    <mergeCell ref="G22:G23"/>
    <mergeCell ref="G9:G10"/>
    <mergeCell ref="D9:D10"/>
    <mergeCell ref="E9:E10"/>
    <mergeCell ref="F9:F10"/>
    <mergeCell ref="A43:D43"/>
    <mergeCell ref="A19:D19"/>
    <mergeCell ref="A21:C21"/>
    <mergeCell ref="F22:F23"/>
    <mergeCell ref="D22:D23"/>
    <mergeCell ref="A9:C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24" topLeftCell="A25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5.75390625" style="0" customWidth="1"/>
    <col min="4" max="4" width="46.375" style="0" customWidth="1"/>
    <col min="5" max="5" width="13.75390625" style="0" customWidth="1"/>
    <col min="6" max="6" width="14.00390625" style="0" customWidth="1"/>
    <col min="7" max="7" width="12.00390625" style="0" customWidth="1"/>
    <col min="8" max="9" width="13.25390625" style="0" customWidth="1"/>
    <col min="14" max="104" width="0" style="0" hidden="1" customWidth="1"/>
  </cols>
  <sheetData>
    <row r="1" spans="1:8" ht="15" hidden="1">
      <c r="A1" s="56" t="s">
        <v>0</v>
      </c>
      <c r="B1" s="57"/>
      <c r="C1" s="57"/>
      <c r="D1" s="58"/>
      <c r="E1" s="58"/>
      <c r="F1" s="58"/>
      <c r="G1" s="58"/>
      <c r="H1" s="59"/>
    </row>
    <row r="2" spans="1:8" ht="12.75" hidden="1">
      <c r="A2" s="60" t="s">
        <v>1</v>
      </c>
      <c r="B2" s="57"/>
      <c r="C2" s="57"/>
      <c r="D2" s="58"/>
      <c r="E2" s="58"/>
      <c r="F2" s="58"/>
      <c r="G2" s="58"/>
      <c r="H2" s="58"/>
    </row>
    <row r="3" spans="1:8" ht="12.75" hidden="1">
      <c r="A3" s="57"/>
      <c r="B3" s="57"/>
      <c r="C3" s="57"/>
      <c r="D3" s="58"/>
      <c r="E3" s="58"/>
      <c r="F3" s="58"/>
      <c r="G3" s="58"/>
      <c r="H3" s="58"/>
    </row>
    <row r="4" spans="1:8" s="45" customFormat="1" ht="22.5" customHeight="1">
      <c r="A4" s="79" t="s">
        <v>40</v>
      </c>
      <c r="B4" s="80"/>
      <c r="C4" s="80"/>
      <c r="D4" s="80"/>
      <c r="E4" s="80"/>
      <c r="F4" s="80"/>
      <c r="G4" s="80"/>
      <c r="H4" s="80"/>
    </row>
    <row r="5" spans="1:9" s="45" customFormat="1" ht="22.5" customHeight="1">
      <c r="A5" s="79" t="s">
        <v>22</v>
      </c>
      <c r="B5" s="79"/>
      <c r="C5" s="79"/>
      <c r="D5" s="79"/>
      <c r="E5" s="79"/>
      <c r="F5" s="79"/>
      <c r="G5" s="79"/>
      <c r="H5" s="79"/>
      <c r="I5" s="44"/>
    </row>
    <row r="6" spans="1:9" s="43" customFormat="1" ht="22.5" customHeight="1">
      <c r="A6" s="81" t="s">
        <v>54</v>
      </c>
      <c r="B6" s="81"/>
      <c r="C6" s="81"/>
      <c r="D6" s="81"/>
      <c r="E6" s="81"/>
      <c r="F6" s="81"/>
      <c r="G6" s="81"/>
      <c r="H6" s="81"/>
      <c r="I6" s="42"/>
    </row>
    <row r="7" spans="1:3" ht="12.75">
      <c r="A7" s="2"/>
      <c r="B7" s="2"/>
      <c r="C7" s="2"/>
    </row>
    <row r="8" spans="1:8" ht="21.75" customHeight="1" thickBot="1">
      <c r="A8" s="82" t="s">
        <v>23</v>
      </c>
      <c r="B8" s="82"/>
      <c r="C8" s="82"/>
      <c r="D8" s="19"/>
      <c r="E8" s="19"/>
      <c r="F8" s="19"/>
      <c r="G8" s="19"/>
      <c r="H8" s="19"/>
    </row>
    <row r="9" spans="1:8" ht="12.75" customHeight="1">
      <c r="A9" s="74" t="s">
        <v>2</v>
      </c>
      <c r="B9" s="75"/>
      <c r="C9" s="75"/>
      <c r="D9" s="65" t="s">
        <v>3</v>
      </c>
      <c r="E9" s="65" t="s">
        <v>55</v>
      </c>
      <c r="F9" s="65" t="s">
        <v>39</v>
      </c>
      <c r="G9" s="63" t="s">
        <v>29</v>
      </c>
      <c r="H9" s="83"/>
    </row>
    <row r="10" spans="1:8" ht="24">
      <c r="A10" s="49" t="s">
        <v>4</v>
      </c>
      <c r="B10" s="50" t="s">
        <v>5</v>
      </c>
      <c r="C10" s="51" t="s">
        <v>6</v>
      </c>
      <c r="D10" s="66"/>
      <c r="E10" s="66"/>
      <c r="F10" s="66"/>
      <c r="G10" s="64"/>
      <c r="H10" s="83"/>
    </row>
    <row r="11" spans="1:8" ht="12.75">
      <c r="A11" s="52">
        <v>1</v>
      </c>
      <c r="B11" s="53">
        <v>2</v>
      </c>
      <c r="C11" s="53">
        <v>3</v>
      </c>
      <c r="D11" s="55">
        <v>4</v>
      </c>
      <c r="E11" s="53">
        <v>5</v>
      </c>
      <c r="F11" s="55">
        <v>6</v>
      </c>
      <c r="G11" s="54">
        <v>7</v>
      </c>
      <c r="H11" s="21"/>
    </row>
    <row r="12" spans="1:8" ht="12.75">
      <c r="A12" s="12">
        <v>801</v>
      </c>
      <c r="B12" s="8"/>
      <c r="C12" s="13"/>
      <c r="D12" s="22" t="s">
        <v>7</v>
      </c>
      <c r="E12" s="36">
        <f>E19</f>
        <v>507000</v>
      </c>
      <c r="F12" s="36">
        <f>F19</f>
        <v>177128</v>
      </c>
      <c r="G12" s="37">
        <f aca="true" t="shared" si="0" ref="G12:G19">F12/E12</f>
        <v>0.3493648915187377</v>
      </c>
      <c r="H12" s="23"/>
    </row>
    <row r="13" spans="1:8" ht="12.75">
      <c r="A13" s="7"/>
      <c r="B13" s="8">
        <v>80148</v>
      </c>
      <c r="C13" s="6"/>
      <c r="D13" s="24"/>
      <c r="E13" s="25"/>
      <c r="F13" s="25"/>
      <c r="G13" s="37"/>
      <c r="H13" s="27"/>
    </row>
    <row r="14" spans="1:8" ht="12.75">
      <c r="A14" s="7"/>
      <c r="B14" s="5"/>
      <c r="C14" s="6"/>
      <c r="D14" s="24" t="s">
        <v>24</v>
      </c>
      <c r="E14" s="25">
        <f>SUM(E15:E18)</f>
        <v>507000</v>
      </c>
      <c r="F14" s="25">
        <f>SUM(F15:F18)</f>
        <v>177128</v>
      </c>
      <c r="G14" s="37">
        <f t="shared" si="0"/>
        <v>0.3493648915187377</v>
      </c>
      <c r="H14" s="27"/>
    </row>
    <row r="15" spans="1:8" ht="12.75">
      <c r="A15" s="7"/>
      <c r="B15" s="5"/>
      <c r="C15" s="28" t="s">
        <v>48</v>
      </c>
      <c r="D15" s="24" t="s">
        <v>49</v>
      </c>
      <c r="E15" s="25">
        <v>505000</v>
      </c>
      <c r="F15" s="26">
        <v>175899.5</v>
      </c>
      <c r="G15" s="37">
        <f t="shared" si="0"/>
        <v>0.3483158415841584</v>
      </c>
      <c r="H15" s="27"/>
    </row>
    <row r="16" spans="1:8" ht="12.75" hidden="1">
      <c r="A16" s="30"/>
      <c r="B16" s="31"/>
      <c r="C16" s="32" t="s">
        <v>34</v>
      </c>
      <c r="D16" s="33" t="s">
        <v>35</v>
      </c>
      <c r="E16" s="34">
        <v>0</v>
      </c>
      <c r="F16" s="35">
        <v>0</v>
      </c>
      <c r="G16" s="37" t="e">
        <f>F16/E16</f>
        <v>#DIV/0!</v>
      </c>
      <c r="H16" s="27"/>
    </row>
    <row r="17" spans="1:8" ht="12.75" hidden="1">
      <c r="A17" s="30"/>
      <c r="B17" s="31"/>
      <c r="C17" s="32" t="s">
        <v>43</v>
      </c>
      <c r="D17" s="33" t="s">
        <v>44</v>
      </c>
      <c r="E17" s="34">
        <v>0</v>
      </c>
      <c r="F17" s="35"/>
      <c r="G17" s="37" t="e">
        <f>F17/E17</f>
        <v>#DIV/0!</v>
      </c>
      <c r="H17" s="27"/>
    </row>
    <row r="18" spans="1:8" ht="12.75">
      <c r="A18" s="30"/>
      <c r="B18" s="31"/>
      <c r="C18" s="32" t="s">
        <v>41</v>
      </c>
      <c r="D18" s="33" t="s">
        <v>42</v>
      </c>
      <c r="E18" s="34">
        <v>2000</v>
      </c>
      <c r="F18" s="35">
        <v>1228.5</v>
      </c>
      <c r="G18" s="37">
        <f t="shared" si="0"/>
        <v>0.61425</v>
      </c>
      <c r="H18" s="27"/>
    </row>
    <row r="19" spans="1:8" ht="13.5" thickBot="1">
      <c r="A19" s="70" t="s">
        <v>16</v>
      </c>
      <c r="B19" s="71"/>
      <c r="C19" s="71"/>
      <c r="D19" s="72"/>
      <c r="E19" s="29">
        <f>E14+E13</f>
        <v>507000</v>
      </c>
      <c r="F19" s="29">
        <f>F14+F13</f>
        <v>177128</v>
      </c>
      <c r="G19" s="38">
        <f t="shared" si="0"/>
        <v>0.3493648915187377</v>
      </c>
      <c r="H19" s="27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3" ht="20.25" customHeight="1" thickBot="1">
      <c r="A21" s="73" t="s">
        <v>27</v>
      </c>
      <c r="B21" s="73"/>
      <c r="C21" s="73"/>
    </row>
    <row r="22" spans="1:8" ht="12.75" customHeight="1">
      <c r="A22" s="74" t="s">
        <v>2</v>
      </c>
      <c r="B22" s="75"/>
      <c r="C22" s="75"/>
      <c r="D22" s="65" t="s">
        <v>3</v>
      </c>
      <c r="E22" s="65" t="s">
        <v>55</v>
      </c>
      <c r="F22" s="65" t="s">
        <v>45</v>
      </c>
      <c r="G22" s="65" t="s">
        <v>28</v>
      </c>
      <c r="H22" s="63" t="s">
        <v>29</v>
      </c>
    </row>
    <row r="23" spans="1:8" ht="24">
      <c r="A23" s="49" t="s">
        <v>4</v>
      </c>
      <c r="B23" s="50" t="s">
        <v>5</v>
      </c>
      <c r="C23" s="51" t="s">
        <v>6</v>
      </c>
      <c r="D23" s="66"/>
      <c r="E23" s="66"/>
      <c r="F23" s="66"/>
      <c r="G23" s="66"/>
      <c r="H23" s="64"/>
    </row>
    <row r="24" spans="1:8" ht="12.75">
      <c r="A24" s="52">
        <v>1</v>
      </c>
      <c r="B24" s="53">
        <v>2</v>
      </c>
      <c r="C24" s="53">
        <v>3</v>
      </c>
      <c r="D24" s="53">
        <v>4</v>
      </c>
      <c r="E24" s="53">
        <v>5</v>
      </c>
      <c r="F24" s="53">
        <v>6</v>
      </c>
      <c r="G24" s="53">
        <v>7</v>
      </c>
      <c r="H24" s="54">
        <v>8</v>
      </c>
    </row>
    <row r="25" spans="1:8" ht="12.75">
      <c r="A25" s="12">
        <v>801</v>
      </c>
      <c r="B25" s="8"/>
      <c r="C25" s="13"/>
      <c r="D25" s="14" t="s">
        <v>7</v>
      </c>
      <c r="E25" s="16">
        <f>E44</f>
        <v>457000</v>
      </c>
      <c r="F25" s="16">
        <f>F44</f>
        <v>159996.54</v>
      </c>
      <c r="G25" s="16">
        <f>G44</f>
        <v>297813.41000000003</v>
      </c>
      <c r="H25" s="15">
        <f aca="true" t="shared" si="1" ref="H25:H44">F25/E25</f>
        <v>0.35010183807439826</v>
      </c>
    </row>
    <row r="26" spans="1:8" ht="12.75">
      <c r="A26" s="7"/>
      <c r="B26" s="8">
        <v>80148</v>
      </c>
      <c r="C26" s="6">
        <v>2400</v>
      </c>
      <c r="D26" s="17" t="s">
        <v>46</v>
      </c>
      <c r="E26" s="61"/>
      <c r="F26" s="61">
        <v>809.95</v>
      </c>
      <c r="G26" s="61"/>
      <c r="H26" s="62"/>
    </row>
    <row r="27" spans="1:8" ht="12.75" hidden="1">
      <c r="A27" s="7"/>
      <c r="B27" s="8"/>
      <c r="C27" s="6">
        <v>3020</v>
      </c>
      <c r="D27" s="17" t="s">
        <v>30</v>
      </c>
      <c r="E27" s="10"/>
      <c r="F27" s="10"/>
      <c r="G27" s="10">
        <f>E27-F27</f>
        <v>0</v>
      </c>
      <c r="H27" s="15" t="e">
        <f t="shared" si="1"/>
        <v>#DIV/0!</v>
      </c>
    </row>
    <row r="28" spans="1:8" ht="12.75" hidden="1">
      <c r="A28" s="7"/>
      <c r="B28" s="5"/>
      <c r="C28" s="6">
        <v>4110</v>
      </c>
      <c r="D28" s="17" t="s">
        <v>8</v>
      </c>
      <c r="E28" s="10">
        <v>0</v>
      </c>
      <c r="F28" s="10"/>
      <c r="G28" s="10">
        <f aca="true" t="shared" si="2" ref="G28:G43">E28-F28</f>
        <v>0</v>
      </c>
      <c r="H28" s="15" t="e">
        <f t="shared" si="1"/>
        <v>#DIV/0!</v>
      </c>
    </row>
    <row r="29" spans="1:8" ht="12.75" hidden="1">
      <c r="A29" s="7"/>
      <c r="B29" s="5"/>
      <c r="C29" s="6">
        <v>4120</v>
      </c>
      <c r="D29" s="17" t="s">
        <v>9</v>
      </c>
      <c r="E29" s="10">
        <v>0</v>
      </c>
      <c r="F29" s="10"/>
      <c r="G29" s="10">
        <f t="shared" si="2"/>
        <v>0</v>
      </c>
      <c r="H29" s="15" t="e">
        <f t="shared" si="1"/>
        <v>#DIV/0!</v>
      </c>
    </row>
    <row r="30" spans="1:8" ht="12.75" hidden="1">
      <c r="A30" s="7"/>
      <c r="B30" s="5"/>
      <c r="C30" s="6">
        <v>4170</v>
      </c>
      <c r="D30" s="17" t="s">
        <v>10</v>
      </c>
      <c r="E30" s="10">
        <v>0</v>
      </c>
      <c r="F30" s="10"/>
      <c r="G30" s="10">
        <f t="shared" si="2"/>
        <v>0</v>
      </c>
      <c r="H30" s="15" t="e">
        <f t="shared" si="1"/>
        <v>#DIV/0!</v>
      </c>
    </row>
    <row r="31" spans="1:8" ht="15" customHeight="1">
      <c r="A31" s="7"/>
      <c r="B31" s="5"/>
      <c r="C31" s="6">
        <v>4210</v>
      </c>
      <c r="D31" s="17" t="s">
        <v>31</v>
      </c>
      <c r="E31" s="10">
        <v>2000</v>
      </c>
      <c r="F31" s="10">
        <v>0</v>
      </c>
      <c r="G31" s="10">
        <f t="shared" si="2"/>
        <v>2000</v>
      </c>
      <c r="H31" s="15">
        <f t="shared" si="1"/>
        <v>0</v>
      </c>
    </row>
    <row r="32" spans="1:8" ht="15" customHeight="1">
      <c r="A32" s="7"/>
      <c r="B32" s="5"/>
      <c r="C32" s="6">
        <v>4220</v>
      </c>
      <c r="D32" s="17" t="s">
        <v>38</v>
      </c>
      <c r="E32" s="10">
        <v>455000</v>
      </c>
      <c r="F32" s="10">
        <v>159186.59</v>
      </c>
      <c r="G32" s="10">
        <f t="shared" si="2"/>
        <v>295813.41000000003</v>
      </c>
      <c r="H32" s="15">
        <f t="shared" si="1"/>
        <v>0.34986063736263734</v>
      </c>
    </row>
    <row r="33" spans="1:8" ht="12.75" hidden="1">
      <c r="A33" s="7"/>
      <c r="B33" s="5"/>
      <c r="C33" s="6">
        <v>4240</v>
      </c>
      <c r="D33" s="17" t="s">
        <v>32</v>
      </c>
      <c r="E33" s="10">
        <v>0</v>
      </c>
      <c r="F33" s="10"/>
      <c r="G33" s="10">
        <f t="shared" si="2"/>
        <v>0</v>
      </c>
      <c r="H33" s="15" t="e">
        <f t="shared" si="1"/>
        <v>#DIV/0!</v>
      </c>
    </row>
    <row r="34" spans="1:8" ht="12.75" hidden="1">
      <c r="A34" s="7"/>
      <c r="B34" s="5"/>
      <c r="C34" s="6">
        <v>4260</v>
      </c>
      <c r="D34" s="17" t="s">
        <v>11</v>
      </c>
      <c r="E34" s="10">
        <v>0</v>
      </c>
      <c r="F34" s="10"/>
      <c r="G34" s="10">
        <f t="shared" si="2"/>
        <v>0</v>
      </c>
      <c r="H34" s="15" t="e">
        <f t="shared" si="1"/>
        <v>#DIV/0!</v>
      </c>
    </row>
    <row r="35" spans="1:8" ht="12.75" hidden="1">
      <c r="A35" s="7"/>
      <c r="B35" s="5"/>
      <c r="C35" s="6">
        <v>4270</v>
      </c>
      <c r="D35" s="17" t="s">
        <v>12</v>
      </c>
      <c r="E35" s="10">
        <v>0</v>
      </c>
      <c r="F35" s="10"/>
      <c r="G35" s="10">
        <f t="shared" si="2"/>
        <v>0</v>
      </c>
      <c r="H35" s="15" t="e">
        <f t="shared" si="1"/>
        <v>#DIV/0!</v>
      </c>
    </row>
    <row r="36" spans="1:8" ht="12.75" hidden="1">
      <c r="A36" s="7"/>
      <c r="B36" s="5"/>
      <c r="C36" s="6">
        <v>4300</v>
      </c>
      <c r="D36" s="17" t="s">
        <v>20</v>
      </c>
      <c r="E36" s="10">
        <v>0</v>
      </c>
      <c r="F36" s="10"/>
      <c r="G36" s="10">
        <f t="shared" si="2"/>
        <v>0</v>
      </c>
      <c r="H36" s="15" t="e">
        <f t="shared" si="1"/>
        <v>#DIV/0!</v>
      </c>
    </row>
    <row r="37" spans="1:8" ht="12.75" hidden="1">
      <c r="A37" s="7"/>
      <c r="B37" s="5"/>
      <c r="C37" s="6">
        <v>4350</v>
      </c>
      <c r="D37" s="17" t="s">
        <v>14</v>
      </c>
      <c r="E37" s="10">
        <v>0</v>
      </c>
      <c r="F37" s="10"/>
      <c r="G37" s="10">
        <f t="shared" si="2"/>
        <v>0</v>
      </c>
      <c r="H37" s="15" t="e">
        <f t="shared" si="1"/>
        <v>#DIV/0!</v>
      </c>
    </row>
    <row r="38" spans="1:8" ht="24" hidden="1">
      <c r="A38" s="7"/>
      <c r="B38" s="5"/>
      <c r="C38" s="6">
        <v>4360</v>
      </c>
      <c r="D38" s="18" t="s">
        <v>17</v>
      </c>
      <c r="E38" s="10">
        <v>0</v>
      </c>
      <c r="F38" s="10"/>
      <c r="G38" s="10">
        <f t="shared" si="2"/>
        <v>0</v>
      </c>
      <c r="H38" s="15" t="e">
        <f t="shared" si="1"/>
        <v>#DIV/0!</v>
      </c>
    </row>
    <row r="39" spans="1:8" ht="24" hidden="1">
      <c r="A39" s="7"/>
      <c r="B39" s="5"/>
      <c r="C39" s="6">
        <v>4370</v>
      </c>
      <c r="D39" s="18" t="s">
        <v>18</v>
      </c>
      <c r="E39" s="10">
        <v>0</v>
      </c>
      <c r="F39" s="10"/>
      <c r="G39" s="10">
        <f t="shared" si="2"/>
        <v>0</v>
      </c>
      <c r="H39" s="15" t="e">
        <f t="shared" si="1"/>
        <v>#DIV/0!</v>
      </c>
    </row>
    <row r="40" spans="1:8" ht="12.75" hidden="1">
      <c r="A40" s="7"/>
      <c r="B40" s="5"/>
      <c r="C40" s="6">
        <v>4410</v>
      </c>
      <c r="D40" s="18" t="s">
        <v>13</v>
      </c>
      <c r="E40" s="10">
        <v>0</v>
      </c>
      <c r="F40" s="10"/>
      <c r="G40" s="10">
        <f t="shared" si="2"/>
        <v>0</v>
      </c>
      <c r="H40" s="15" t="e">
        <f t="shared" si="1"/>
        <v>#DIV/0!</v>
      </c>
    </row>
    <row r="41" spans="1:8" ht="12.75" hidden="1">
      <c r="A41" s="7"/>
      <c r="B41" s="5"/>
      <c r="C41" s="6">
        <v>4480</v>
      </c>
      <c r="D41" s="18" t="s">
        <v>36</v>
      </c>
      <c r="E41" s="10">
        <v>0</v>
      </c>
      <c r="F41" s="10">
        <v>0</v>
      </c>
      <c r="G41" s="10">
        <f t="shared" si="2"/>
        <v>0</v>
      </c>
      <c r="H41" s="15" t="e">
        <f t="shared" si="1"/>
        <v>#DIV/0!</v>
      </c>
    </row>
    <row r="42" spans="1:8" ht="12.75" hidden="1">
      <c r="A42" s="7"/>
      <c r="B42" s="5"/>
      <c r="C42" s="6">
        <v>4530</v>
      </c>
      <c r="D42" s="18" t="s">
        <v>37</v>
      </c>
      <c r="E42" s="10">
        <v>0</v>
      </c>
      <c r="F42" s="10"/>
      <c r="G42" s="10">
        <f>E42-F42</f>
        <v>0</v>
      </c>
      <c r="H42" s="15" t="e">
        <f>F42/E42</f>
        <v>#DIV/0!</v>
      </c>
    </row>
    <row r="43" spans="1:8" ht="12.75" hidden="1">
      <c r="A43" s="7"/>
      <c r="B43" s="5"/>
      <c r="C43" s="6">
        <v>6060</v>
      </c>
      <c r="D43" s="18" t="s">
        <v>21</v>
      </c>
      <c r="E43" s="10">
        <v>0</v>
      </c>
      <c r="F43" s="10">
        <v>0</v>
      </c>
      <c r="G43" s="10">
        <f t="shared" si="2"/>
        <v>0</v>
      </c>
      <c r="H43" s="15" t="e">
        <f t="shared" si="1"/>
        <v>#DIV/0!</v>
      </c>
    </row>
    <row r="44" spans="1:8" ht="13.5" thickBot="1">
      <c r="A44" s="67" t="s">
        <v>33</v>
      </c>
      <c r="B44" s="68"/>
      <c r="C44" s="68"/>
      <c r="D44" s="69"/>
      <c r="E44" s="11">
        <f>SUM(E26:E43)</f>
        <v>457000</v>
      </c>
      <c r="F44" s="11">
        <f>SUM(F26:F43)</f>
        <v>159996.54</v>
      </c>
      <c r="G44" s="11">
        <f>SUM(G26:G43)</f>
        <v>297813.41000000003</v>
      </c>
      <c r="H44" s="9">
        <f t="shared" si="1"/>
        <v>0.35010183807439826</v>
      </c>
    </row>
    <row r="45" spans="1:8" s="40" customFormat="1" ht="29.25" customHeight="1">
      <c r="A45" s="76" t="s">
        <v>56</v>
      </c>
      <c r="B45" s="76"/>
      <c r="C45" s="76"/>
      <c r="D45" s="76"/>
      <c r="E45" s="39"/>
      <c r="F45" s="39"/>
      <c r="G45" s="39"/>
      <c r="H45" s="39"/>
    </row>
    <row r="46" spans="1:8" s="40" customFormat="1" ht="12.75">
      <c r="A46" s="77" t="s">
        <v>53</v>
      </c>
      <c r="B46" s="78"/>
      <c r="C46" s="78"/>
      <c r="D46" s="78"/>
      <c r="E46" s="41"/>
      <c r="F46" s="41"/>
      <c r="G46" s="41"/>
      <c r="H46" s="41"/>
    </row>
  </sheetData>
  <sheetProtection/>
  <mergeCells count="21">
    <mergeCell ref="H22:H23"/>
    <mergeCell ref="E9:E10"/>
    <mergeCell ref="G22:G23"/>
    <mergeCell ref="G9:G10"/>
    <mergeCell ref="F9:F10"/>
    <mergeCell ref="F22:F23"/>
    <mergeCell ref="E22:E23"/>
    <mergeCell ref="A4:H4"/>
    <mergeCell ref="A5:H5"/>
    <mergeCell ref="A6:H6"/>
    <mergeCell ref="A8:C8"/>
    <mergeCell ref="H9:H10"/>
    <mergeCell ref="A19:D19"/>
    <mergeCell ref="A46:D46"/>
    <mergeCell ref="A44:D44"/>
    <mergeCell ref="D9:D10"/>
    <mergeCell ref="D22:D23"/>
    <mergeCell ref="A21:C21"/>
    <mergeCell ref="A45:D45"/>
    <mergeCell ref="A22:C22"/>
    <mergeCell ref="A9:C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2011-03-24T07:36:27Z</cp:lastPrinted>
  <dcterms:created xsi:type="dcterms:W3CDTF">2006-03-01T08:39:12Z</dcterms:created>
  <dcterms:modified xsi:type="dcterms:W3CDTF">2019-07-12T10:25:43Z</dcterms:modified>
  <cp:category/>
  <cp:version/>
  <cp:contentType/>
  <cp:contentStatus/>
</cp:coreProperties>
</file>