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810" activeTab="0"/>
  </bookViews>
  <sheets>
    <sheet name="uchwała rozdz.80104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<sst xmlns="http://schemas.openxmlformats.org/spreadsheetml/2006/main" count="59" uniqueCount="51">
  <si>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</si>
  <si>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</si>
  <si>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</si>
  <si>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</si>
  <si>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</si>
  <si>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</si>
  <si>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</si>
  <si>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</si>
  <si>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</si>
  <si>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</si>
  <si>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</si>
  <si>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</si>
  <si>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</si>
  <si>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OGÓŁEM</t>
  </si>
  <si>
    <t>RAZEM ROZDZIAŁ 80104</t>
  </si>
  <si>
    <t>Zakup usług pozostałych</t>
  </si>
  <si>
    <t>Przedszkola nr 293   Warszawa, ul. Baleya 5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</si>
  <si>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</si>
  <si>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</si>
  <si>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</si>
  <si>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</si>
  <si>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</si>
  <si>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</si>
  <si>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</si>
  <si>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</si>
  <si>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</si>
  <si>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</si>
  <si>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0920</t>
  </si>
  <si>
    <t>Pozostałe odsetki</t>
  </si>
  <si>
    <t>Zakup środków żywności</t>
  </si>
  <si>
    <t>Podatek od towarów i usług (VAT)</t>
  </si>
  <si>
    <t>Podatek od nieruchomości</t>
  </si>
  <si>
    <t>Dochody wykonane</t>
  </si>
  <si>
    <t>Karta monitorowania wydatków w wydzielonym rachunku dochodów</t>
  </si>
  <si>
    <t>0970</t>
  </si>
  <si>
    <t>Wpływy z różnych dochodów</t>
  </si>
  <si>
    <t>Wydatki wykonane</t>
  </si>
  <si>
    <t>Wpłaty do budżetu</t>
  </si>
  <si>
    <t xml:space="preserve">Podróże służbowe krajowe </t>
  </si>
  <si>
    <t>Szkolenia pracowników niebędących członkami korpusu służby cywilnej</t>
  </si>
  <si>
    <t>0960</t>
  </si>
  <si>
    <t>Otrzymane spadki, zapisy i darowizny w postaci pieniężnej</t>
  </si>
  <si>
    <t>0830</t>
  </si>
  <si>
    <t>Wpływy z usług</t>
  </si>
  <si>
    <t xml:space="preserve">Opłaty z tytułu zakupu usług telekomunikacyjnych </t>
  </si>
  <si>
    <t>0670</t>
  </si>
  <si>
    <t>Wpływy z opłatza korzystanie z wyżywienia w jednostkach reazlizujących zadania z zakresu wychowania przedszkolnego</t>
  </si>
  <si>
    <t xml:space="preserve">Sporządziła: Gula Anna 
</t>
  </si>
  <si>
    <t>sporządzona według stanu na dzień 30.06.2019 r.</t>
  </si>
  <si>
    <t>Plan na dzień 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</si>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</sst>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6">
    <font>
      <sz val="10"/>
      <name val="Arial CE"/>
      <family val="0"/>
    </font>
    <font>
      <b/>
      <i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7"/>
      <name val="Arial CE"/>
      <family val="0"/>
    </font>
    <font>
      <b/>
      <i/>
      <sz val="12"/>
      <color indexed="27"/>
      <name val="Arial CE"/>
      <family val="0"/>
    </font>
    <font>
      <i/>
      <sz val="8"/>
      <color indexed="27"/>
      <name val="Arial CE"/>
      <family val="0"/>
    </font>
    <font>
      <b/>
      <i/>
      <sz val="14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  <font>
      <i/>
      <sz val="8"/>
      <color theme="8" tint="0.7999799847602844"/>
      <name val="Arial CE"/>
      <family val="0"/>
    </font>
    <font>
      <b/>
      <i/>
      <sz val="14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5" fontId="7" fillId="0" borderId="14" xfId="5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7" fillId="0" borderId="12" xfId="52" applyNumberFormat="1" applyFont="1" applyBorder="1" applyAlignment="1">
      <alignment horizontal="center" vertical="center"/>
    </xf>
    <xf numFmtId="165" fontId="7" fillId="0" borderId="19" xfId="52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165" fontId="7" fillId="12" borderId="14" xfId="0" applyNumberFormat="1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" fillId="12" borderId="2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wrapText="1"/>
    </xf>
    <xf numFmtId="0" fontId="2" fillId="12" borderId="23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26" topLeftCell="A27" activePane="bottomLeft" state="frozen"/>
      <selection pane="topLeft" activeCell="A1" sqref="A1"/>
      <selection pane="bottomLeft" activeCell="A43" sqref="A43:IV43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6.0039062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44" t="s">
        <v>0</v>
      </c>
      <c r="B1" s="45"/>
      <c r="C1" s="45"/>
      <c r="D1" s="46"/>
      <c r="E1" s="46"/>
      <c r="F1" s="46"/>
      <c r="G1" s="46"/>
      <c r="H1" s="47"/>
    </row>
    <row r="2" spans="1:8" ht="12.75" hidden="1">
      <c r="A2" s="48" t="s">
        <v>1</v>
      </c>
      <c r="B2" s="45"/>
      <c r="C2" s="45"/>
      <c r="D2" s="46"/>
      <c r="E2" s="46"/>
      <c r="F2" s="46"/>
      <c r="G2" s="46"/>
      <c r="H2" s="46"/>
    </row>
    <row r="3" spans="1:8" ht="12.75" hidden="1">
      <c r="A3" s="45"/>
      <c r="B3" s="45"/>
      <c r="C3" s="45"/>
      <c r="D3" s="46"/>
      <c r="E3" s="46"/>
      <c r="F3" s="46"/>
      <c r="G3" s="46"/>
      <c r="H3" s="46"/>
    </row>
    <row r="4" spans="1:8" s="41" customFormat="1" ht="22.5" customHeight="1">
      <c r="A4" s="59" t="s">
        <v>33</v>
      </c>
      <c r="B4" s="60"/>
      <c r="C4" s="60"/>
      <c r="D4" s="60"/>
      <c r="E4" s="60"/>
      <c r="F4" s="60"/>
      <c r="G4" s="60"/>
      <c r="H4" s="60"/>
    </row>
    <row r="5" spans="1:8" s="41" customFormat="1" ht="22.5" customHeight="1">
      <c r="A5" s="59" t="s">
        <v>16</v>
      </c>
      <c r="B5" s="59"/>
      <c r="C5" s="59"/>
      <c r="D5" s="59"/>
      <c r="E5" s="59"/>
      <c r="F5" s="59"/>
      <c r="G5" s="59"/>
      <c r="H5" s="59"/>
    </row>
    <row r="6" spans="1:9" s="43" customFormat="1" ht="22.5" customHeight="1">
      <c r="A6" s="61" t="s">
        <v>48</v>
      </c>
      <c r="B6" s="61"/>
      <c r="C6" s="61"/>
      <c r="D6" s="61"/>
      <c r="E6" s="61"/>
      <c r="F6" s="61"/>
      <c r="G6" s="61"/>
      <c r="H6" s="61"/>
      <c r="I6" s="42"/>
    </row>
    <row r="7" spans="1:3" ht="12.75" hidden="1">
      <c r="A7" s="1"/>
      <c r="B7" s="1"/>
      <c r="C7" s="1"/>
    </row>
    <row r="8" spans="1:8" ht="16.5" thickBot="1">
      <c r="A8" s="62" t="s">
        <v>17</v>
      </c>
      <c r="B8" s="62"/>
      <c r="C8" s="62"/>
      <c r="D8" s="18"/>
      <c r="E8" s="18"/>
      <c r="F8" s="18"/>
      <c r="G8" s="18"/>
      <c r="H8" s="18"/>
    </row>
    <row r="9" spans="1:8" ht="12.75" customHeight="1">
      <c r="A9" s="69" t="s">
        <v>2</v>
      </c>
      <c r="B9" s="70"/>
      <c r="C9" s="70"/>
      <c r="D9" s="67" t="s">
        <v>3</v>
      </c>
      <c r="E9" s="67" t="s">
        <v>49</v>
      </c>
      <c r="F9" s="67" t="s">
        <v>32</v>
      </c>
      <c r="G9" s="63" t="s">
        <v>23</v>
      </c>
      <c r="H9" s="19"/>
    </row>
    <row r="10" spans="1:8" ht="24">
      <c r="A10" s="49" t="s">
        <v>4</v>
      </c>
      <c r="B10" s="50" t="s">
        <v>5</v>
      </c>
      <c r="C10" s="51" t="s">
        <v>6</v>
      </c>
      <c r="D10" s="68"/>
      <c r="E10" s="68"/>
      <c r="F10" s="68"/>
      <c r="G10" s="64"/>
      <c r="H10" s="19"/>
    </row>
    <row r="11" spans="1:8" ht="12.75">
      <c r="A11" s="52">
        <v>1</v>
      </c>
      <c r="B11" s="53">
        <v>2</v>
      </c>
      <c r="C11" s="53">
        <v>3</v>
      </c>
      <c r="D11" s="54">
        <v>4</v>
      </c>
      <c r="E11" s="53">
        <v>5</v>
      </c>
      <c r="F11" s="54">
        <v>6</v>
      </c>
      <c r="G11" s="55">
        <v>7</v>
      </c>
      <c r="H11" s="20"/>
    </row>
    <row r="12" spans="1:8" ht="12.75">
      <c r="A12" s="9">
        <v>801</v>
      </c>
      <c r="B12" s="5"/>
      <c r="C12" s="10"/>
      <c r="D12" s="21" t="s">
        <v>7</v>
      </c>
      <c r="E12" s="28">
        <f>E21</f>
        <v>233074</v>
      </c>
      <c r="F12" s="28">
        <f>F21</f>
        <v>109983.11</v>
      </c>
      <c r="G12" s="29">
        <f aca="true" t="shared" si="0" ref="G12:G21">F12/E12</f>
        <v>0.4718806473480526</v>
      </c>
      <c r="H12" s="16"/>
    </row>
    <row r="13" spans="1:8" ht="12.75">
      <c r="A13" s="4"/>
      <c r="B13" s="5">
        <v>80104</v>
      </c>
      <c r="C13" s="3"/>
      <c r="D13" s="22"/>
      <c r="E13" s="23"/>
      <c r="F13" s="24"/>
      <c r="G13" s="29"/>
      <c r="H13" s="25"/>
    </row>
    <row r="14" spans="1:8" ht="12.75">
      <c r="A14" s="4"/>
      <c r="B14" s="2"/>
      <c r="C14" s="3"/>
      <c r="D14" s="22" t="s">
        <v>18</v>
      </c>
      <c r="E14" s="23">
        <f>SUM(E15:E20)</f>
        <v>233074</v>
      </c>
      <c r="F14" s="23">
        <f>SUM(F15:F20)</f>
        <v>109983.11</v>
      </c>
      <c r="G14" s="29">
        <f t="shared" si="0"/>
        <v>0.4718806473480526</v>
      </c>
      <c r="H14" s="25"/>
    </row>
    <row r="15" spans="1:8" ht="36">
      <c r="A15" s="4"/>
      <c r="B15" s="2"/>
      <c r="C15" s="26" t="s">
        <v>45</v>
      </c>
      <c r="D15" s="56" t="s">
        <v>46</v>
      </c>
      <c r="E15" s="23">
        <v>224600</v>
      </c>
      <c r="F15" s="24">
        <v>107388.3</v>
      </c>
      <c r="G15" s="29">
        <f t="shared" si="0"/>
        <v>0.4781313446126447</v>
      </c>
      <c r="H15" s="25"/>
    </row>
    <row r="16" spans="1:8" ht="12.75">
      <c r="A16" s="4"/>
      <c r="B16" s="2"/>
      <c r="C16" s="26" t="s">
        <v>19</v>
      </c>
      <c r="D16" s="22" t="s">
        <v>20</v>
      </c>
      <c r="E16" s="23">
        <v>4824</v>
      </c>
      <c r="F16" s="24">
        <v>2381.18</v>
      </c>
      <c r="G16" s="29">
        <f t="shared" si="0"/>
        <v>0.49361111111111106</v>
      </c>
      <c r="H16" s="25"/>
    </row>
    <row r="17" spans="1:8" ht="12.75" hidden="1">
      <c r="A17" s="4"/>
      <c r="B17" s="2"/>
      <c r="C17" s="26" t="s">
        <v>42</v>
      </c>
      <c r="D17" s="22" t="s">
        <v>43</v>
      </c>
      <c r="E17" s="23"/>
      <c r="F17" s="24"/>
      <c r="G17" s="29" t="e">
        <f>F17/E17</f>
        <v>#DIV/0!</v>
      </c>
      <c r="H17" s="25"/>
    </row>
    <row r="18" spans="1:8" ht="12.75">
      <c r="A18" s="30"/>
      <c r="B18" s="31"/>
      <c r="C18" s="32" t="s">
        <v>27</v>
      </c>
      <c r="D18" s="33" t="s">
        <v>28</v>
      </c>
      <c r="E18" s="34">
        <v>1650</v>
      </c>
      <c r="F18" s="35">
        <v>23.58</v>
      </c>
      <c r="G18" s="29">
        <f t="shared" si="0"/>
        <v>0.01429090909090909</v>
      </c>
      <c r="H18" s="25"/>
    </row>
    <row r="19" spans="1:8" ht="12.75" hidden="1">
      <c r="A19" s="30"/>
      <c r="B19" s="31"/>
      <c r="C19" s="32" t="s">
        <v>40</v>
      </c>
      <c r="D19" s="33" t="s">
        <v>41</v>
      </c>
      <c r="E19" s="34"/>
      <c r="F19" s="35"/>
      <c r="G19" s="37" t="e">
        <f>F19/E19</f>
        <v>#DIV/0!</v>
      </c>
      <c r="H19" s="25"/>
    </row>
    <row r="20" spans="1:8" ht="12.75">
      <c r="A20" s="30"/>
      <c r="B20" s="31"/>
      <c r="C20" s="32" t="s">
        <v>34</v>
      </c>
      <c r="D20" s="33" t="s">
        <v>35</v>
      </c>
      <c r="E20" s="34">
        <v>2000</v>
      </c>
      <c r="F20" s="35">
        <v>190.05</v>
      </c>
      <c r="G20" s="37">
        <f t="shared" si="0"/>
        <v>0.09502500000000001</v>
      </c>
      <c r="H20" s="25"/>
    </row>
    <row r="21" spans="1:8" ht="13.5" thickBot="1">
      <c r="A21" s="73" t="s">
        <v>13</v>
      </c>
      <c r="B21" s="74"/>
      <c r="C21" s="74"/>
      <c r="D21" s="75"/>
      <c r="E21" s="27">
        <f>E14+E13</f>
        <v>233074</v>
      </c>
      <c r="F21" s="27">
        <f>F14+F13</f>
        <v>109983.11</v>
      </c>
      <c r="G21" s="36">
        <f t="shared" si="0"/>
        <v>0.4718806473480526</v>
      </c>
      <c r="H21" s="25"/>
    </row>
    <row r="22" spans="1:8" ht="12.75" customHeight="1" hidden="1">
      <c r="A22" s="18"/>
      <c r="B22" s="18"/>
      <c r="C22" s="18"/>
      <c r="D22" s="18"/>
      <c r="E22" s="18"/>
      <c r="F22" s="18"/>
      <c r="G22" s="18"/>
      <c r="H22" s="18"/>
    </row>
    <row r="23" spans="1:3" ht="16.5" thickBot="1">
      <c r="A23" s="66" t="s">
        <v>21</v>
      </c>
      <c r="B23" s="66"/>
      <c r="C23" s="66"/>
    </row>
    <row r="24" spans="1:8" ht="12.75" customHeight="1">
      <c r="A24" s="69" t="s">
        <v>2</v>
      </c>
      <c r="B24" s="70"/>
      <c r="C24" s="70"/>
      <c r="D24" s="67" t="s">
        <v>3</v>
      </c>
      <c r="E24" s="67" t="s">
        <v>49</v>
      </c>
      <c r="F24" s="67" t="s">
        <v>36</v>
      </c>
      <c r="G24" s="67" t="s">
        <v>22</v>
      </c>
      <c r="H24" s="63" t="s">
        <v>23</v>
      </c>
    </row>
    <row r="25" spans="1:8" ht="24">
      <c r="A25" s="49" t="s">
        <v>4</v>
      </c>
      <c r="B25" s="50" t="s">
        <v>5</v>
      </c>
      <c r="C25" s="51" t="s">
        <v>6</v>
      </c>
      <c r="D25" s="68"/>
      <c r="E25" s="68"/>
      <c r="F25" s="68"/>
      <c r="G25" s="68"/>
      <c r="H25" s="64"/>
    </row>
    <row r="26" spans="1:8" ht="12.75">
      <c r="A26" s="52">
        <v>1</v>
      </c>
      <c r="B26" s="53">
        <v>2</v>
      </c>
      <c r="C26" s="53">
        <v>3</v>
      </c>
      <c r="D26" s="53">
        <v>4</v>
      </c>
      <c r="E26" s="53">
        <v>5</v>
      </c>
      <c r="F26" s="53">
        <v>6</v>
      </c>
      <c r="G26" s="53">
        <v>7</v>
      </c>
      <c r="H26" s="55">
        <v>8</v>
      </c>
    </row>
    <row r="27" spans="1:8" ht="12.75">
      <c r="A27" s="9">
        <v>801</v>
      </c>
      <c r="B27" s="5"/>
      <c r="C27" s="10"/>
      <c r="D27" s="11" t="s">
        <v>7</v>
      </c>
      <c r="E27" s="13">
        <f>E44</f>
        <v>233074</v>
      </c>
      <c r="F27" s="13">
        <f>F44</f>
        <v>75555.23000000001</v>
      </c>
      <c r="G27" s="13">
        <f>G44</f>
        <v>159403.29</v>
      </c>
      <c r="H27" s="12">
        <f>F27/E27</f>
        <v>0.32416841861383083</v>
      </c>
    </row>
    <row r="28" spans="1:8" ht="12.75">
      <c r="A28" s="4"/>
      <c r="B28" s="5">
        <v>80104</v>
      </c>
      <c r="C28" s="3">
        <v>2400</v>
      </c>
      <c r="D28" s="14" t="s">
        <v>37</v>
      </c>
      <c r="E28" s="57"/>
      <c r="F28" s="57">
        <v>1884.52</v>
      </c>
      <c r="G28" s="57"/>
      <c r="H28" s="58"/>
    </row>
    <row r="29" spans="1:8" ht="12.75" hidden="1">
      <c r="A29" s="4"/>
      <c r="B29" s="5"/>
      <c r="C29" s="3">
        <v>3020</v>
      </c>
      <c r="D29" s="14" t="s">
        <v>24</v>
      </c>
      <c r="E29" s="7"/>
      <c r="F29" s="7"/>
      <c r="G29" s="7">
        <f>E29-F29</f>
        <v>0</v>
      </c>
      <c r="H29" s="12" t="e">
        <f aca="true" t="shared" si="1" ref="H29:H44">F29/E29</f>
        <v>#DIV/0!</v>
      </c>
    </row>
    <row r="30" spans="1:8" ht="12.75" hidden="1">
      <c r="A30" s="4"/>
      <c r="B30" s="2"/>
      <c r="C30" s="3">
        <v>4110</v>
      </c>
      <c r="D30" s="14" t="s">
        <v>8</v>
      </c>
      <c r="E30" s="7">
        <v>0</v>
      </c>
      <c r="F30" s="7"/>
      <c r="G30" s="7">
        <f aca="true" t="shared" si="2" ref="G30:G43">E30-F30</f>
        <v>0</v>
      </c>
      <c r="H30" s="12" t="e">
        <f t="shared" si="1"/>
        <v>#DIV/0!</v>
      </c>
    </row>
    <row r="31" spans="1:8" ht="12.75" hidden="1">
      <c r="A31" s="4"/>
      <c r="B31" s="2"/>
      <c r="C31" s="3">
        <v>4120</v>
      </c>
      <c r="D31" s="14" t="s">
        <v>9</v>
      </c>
      <c r="E31" s="7">
        <v>0</v>
      </c>
      <c r="F31" s="7"/>
      <c r="G31" s="7">
        <f t="shared" si="2"/>
        <v>0</v>
      </c>
      <c r="H31" s="12" t="e">
        <f t="shared" si="1"/>
        <v>#DIV/0!</v>
      </c>
    </row>
    <row r="32" spans="1:8" ht="12.75" hidden="1">
      <c r="A32" s="4"/>
      <c r="B32" s="2"/>
      <c r="C32" s="3">
        <v>4170</v>
      </c>
      <c r="D32" s="14" t="s">
        <v>10</v>
      </c>
      <c r="E32" s="7">
        <v>0</v>
      </c>
      <c r="F32" s="7"/>
      <c r="G32" s="7">
        <f t="shared" si="2"/>
        <v>0</v>
      </c>
      <c r="H32" s="12" t="e">
        <f t="shared" si="1"/>
        <v>#DIV/0!</v>
      </c>
    </row>
    <row r="33" spans="1:8" ht="12.75">
      <c r="A33" s="4"/>
      <c r="B33" s="2"/>
      <c r="C33" s="3">
        <v>4210</v>
      </c>
      <c r="D33" s="14" t="s">
        <v>25</v>
      </c>
      <c r="E33" s="7">
        <v>1650</v>
      </c>
      <c r="F33" s="7">
        <v>982.25</v>
      </c>
      <c r="G33" s="7">
        <f t="shared" si="2"/>
        <v>667.75</v>
      </c>
      <c r="H33" s="12">
        <f t="shared" si="1"/>
        <v>0.5953030303030303</v>
      </c>
    </row>
    <row r="34" spans="1:8" ht="12.75">
      <c r="A34" s="4"/>
      <c r="B34" s="2"/>
      <c r="C34" s="3">
        <v>4220</v>
      </c>
      <c r="D34" s="14" t="s">
        <v>29</v>
      </c>
      <c r="E34" s="7">
        <v>224600</v>
      </c>
      <c r="F34" s="7">
        <v>72551.86</v>
      </c>
      <c r="G34" s="7">
        <f t="shared" si="2"/>
        <v>152048.14</v>
      </c>
      <c r="H34" s="12">
        <f t="shared" si="1"/>
        <v>0.32302698130008906</v>
      </c>
    </row>
    <row r="35" spans="1:8" ht="12.75">
      <c r="A35" s="4"/>
      <c r="B35" s="2"/>
      <c r="C35" s="3">
        <v>4240</v>
      </c>
      <c r="D35" s="14" t="s">
        <v>26</v>
      </c>
      <c r="E35" s="7">
        <v>1200</v>
      </c>
      <c r="F35" s="7">
        <v>0</v>
      </c>
      <c r="G35" s="7">
        <f t="shared" si="2"/>
        <v>1200</v>
      </c>
      <c r="H35" s="12">
        <f t="shared" si="1"/>
        <v>0</v>
      </c>
    </row>
    <row r="36" spans="1:8" ht="12.75">
      <c r="A36" s="4"/>
      <c r="B36" s="2"/>
      <c r="C36" s="3">
        <v>4260</v>
      </c>
      <c r="D36" s="14" t="s">
        <v>11</v>
      </c>
      <c r="E36" s="7">
        <v>2397</v>
      </c>
      <c r="F36" s="7">
        <v>0</v>
      </c>
      <c r="G36" s="7">
        <f t="shared" si="2"/>
        <v>2397</v>
      </c>
      <c r="H36" s="12">
        <f t="shared" si="1"/>
        <v>0</v>
      </c>
    </row>
    <row r="37" spans="1:8" ht="12.75">
      <c r="A37" s="4"/>
      <c r="B37" s="2"/>
      <c r="C37" s="3">
        <v>4270</v>
      </c>
      <c r="D37" s="14" t="s">
        <v>12</v>
      </c>
      <c r="E37" s="7">
        <v>1484</v>
      </c>
      <c r="F37" s="7">
        <v>0</v>
      </c>
      <c r="G37" s="7">
        <f t="shared" si="2"/>
        <v>1484</v>
      </c>
      <c r="H37" s="12">
        <f t="shared" si="1"/>
        <v>0</v>
      </c>
    </row>
    <row r="38" spans="1:8" ht="12.75">
      <c r="A38" s="4"/>
      <c r="B38" s="2"/>
      <c r="C38" s="3">
        <v>4300</v>
      </c>
      <c r="D38" s="14" t="s">
        <v>15</v>
      </c>
      <c r="E38" s="7">
        <v>1656</v>
      </c>
      <c r="F38" s="7">
        <v>99.6</v>
      </c>
      <c r="G38" s="7">
        <f t="shared" si="2"/>
        <v>1556.4</v>
      </c>
      <c r="H38" s="12">
        <f t="shared" si="1"/>
        <v>0.06014492753623188</v>
      </c>
    </row>
    <row r="39" spans="1:8" ht="12.75">
      <c r="A39" s="4"/>
      <c r="B39" s="2"/>
      <c r="C39" s="3">
        <v>4360</v>
      </c>
      <c r="D39" s="15" t="s">
        <v>44</v>
      </c>
      <c r="E39" s="7">
        <v>50</v>
      </c>
      <c r="F39" s="7">
        <v>0</v>
      </c>
      <c r="G39" s="7">
        <f t="shared" si="2"/>
        <v>50</v>
      </c>
      <c r="H39" s="12">
        <f t="shared" si="1"/>
        <v>0</v>
      </c>
    </row>
    <row r="40" spans="1:8" ht="12.75" hidden="1">
      <c r="A40" s="4"/>
      <c r="B40" s="2"/>
      <c r="C40" s="3">
        <v>4410</v>
      </c>
      <c r="D40" s="15" t="s">
        <v>38</v>
      </c>
      <c r="E40" s="7">
        <v>0</v>
      </c>
      <c r="F40" s="7">
        <v>0</v>
      </c>
      <c r="G40" s="7">
        <f t="shared" si="2"/>
        <v>0</v>
      </c>
      <c r="H40" s="12" t="e">
        <f t="shared" si="1"/>
        <v>#DIV/0!</v>
      </c>
    </row>
    <row r="41" spans="1:8" ht="12.75">
      <c r="A41" s="4"/>
      <c r="B41" s="2"/>
      <c r="C41" s="3">
        <v>4480</v>
      </c>
      <c r="D41" s="15" t="s">
        <v>31</v>
      </c>
      <c r="E41" s="7">
        <v>37</v>
      </c>
      <c r="F41" s="7">
        <v>37</v>
      </c>
      <c r="G41" s="7">
        <f>E41-F41</f>
        <v>0</v>
      </c>
      <c r="H41" s="12">
        <f>F41/E41</f>
        <v>1</v>
      </c>
    </row>
    <row r="42" spans="1:8" ht="12.75" hidden="1">
      <c r="A42" s="4"/>
      <c r="B42" s="2"/>
      <c r="C42" s="3">
        <v>4530</v>
      </c>
      <c r="D42" s="15" t="s">
        <v>30</v>
      </c>
      <c r="E42" s="7">
        <v>0</v>
      </c>
      <c r="F42" s="7">
        <v>0</v>
      </c>
      <c r="G42" s="7">
        <f t="shared" si="2"/>
        <v>0</v>
      </c>
      <c r="H42" s="12" t="e">
        <f t="shared" si="1"/>
        <v>#DIV/0!</v>
      </c>
    </row>
    <row r="43" spans="1:8" ht="24" hidden="1">
      <c r="A43" s="4"/>
      <c r="B43" s="2"/>
      <c r="C43" s="3">
        <v>4700</v>
      </c>
      <c r="D43" s="15" t="s">
        <v>39</v>
      </c>
      <c r="E43" s="17">
        <v>0</v>
      </c>
      <c r="F43" s="7">
        <v>0</v>
      </c>
      <c r="G43" s="7">
        <f t="shared" si="2"/>
        <v>0</v>
      </c>
      <c r="H43" s="12" t="e">
        <f t="shared" si="1"/>
        <v>#DIV/0!</v>
      </c>
    </row>
    <row r="44" spans="1:8" ht="13.5" thickBot="1">
      <c r="A44" s="76" t="s">
        <v>14</v>
      </c>
      <c r="B44" s="77"/>
      <c r="C44" s="77"/>
      <c r="D44" s="78"/>
      <c r="E44" s="8">
        <f>SUM(E28:E43)</f>
        <v>233074</v>
      </c>
      <c r="F44" s="8">
        <f>SUM(F28:F43)</f>
        <v>75555.23000000001</v>
      </c>
      <c r="G44" s="8">
        <f>SUM(G28:G43)</f>
        <v>159403.29</v>
      </c>
      <c r="H44" s="6">
        <f t="shared" si="1"/>
        <v>0.32416841861383083</v>
      </c>
    </row>
    <row r="45" spans="1:8" s="39" customFormat="1" ht="29.25" customHeight="1">
      <c r="A45" s="65" t="s">
        <v>50</v>
      </c>
      <c r="B45" s="65"/>
      <c r="C45" s="65"/>
      <c r="D45" s="65"/>
      <c r="E45" s="38"/>
      <c r="F45" s="38"/>
      <c r="G45" s="38"/>
      <c r="H45" s="38"/>
    </row>
    <row r="46" spans="1:8" s="39" customFormat="1" ht="12.75">
      <c r="A46" s="71" t="s">
        <v>47</v>
      </c>
      <c r="B46" s="72"/>
      <c r="C46" s="72"/>
      <c r="D46" s="72"/>
      <c r="E46" s="40"/>
      <c r="F46" s="40"/>
      <c r="G46" s="40"/>
      <c r="H46" s="40"/>
    </row>
  </sheetData>
  <sheetProtection/>
  <mergeCells count="20">
    <mergeCell ref="A46:D46"/>
    <mergeCell ref="A21:D21"/>
    <mergeCell ref="E9:E10"/>
    <mergeCell ref="H24:H25"/>
    <mergeCell ref="A44:D44"/>
    <mergeCell ref="F24:F25"/>
    <mergeCell ref="G24:G25"/>
    <mergeCell ref="E24:E25"/>
    <mergeCell ref="A24:C24"/>
    <mergeCell ref="D24:D25"/>
    <mergeCell ref="A4:H4"/>
    <mergeCell ref="A5:H5"/>
    <mergeCell ref="A6:H6"/>
    <mergeCell ref="A8:C8"/>
    <mergeCell ref="G9:G10"/>
    <mergeCell ref="A45:D45"/>
    <mergeCell ref="A23:C23"/>
    <mergeCell ref="F9:F10"/>
    <mergeCell ref="D9:D10"/>
    <mergeCell ref="A9:C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2011-03-24T07:28:34Z</cp:lastPrinted>
  <dcterms:created xsi:type="dcterms:W3CDTF">2006-03-01T08:39:12Z</dcterms:created>
  <dcterms:modified xsi:type="dcterms:W3CDTF">2019-07-12T09:53:03Z</dcterms:modified>
  <cp:category/>
  <cp:version/>
  <cp:contentType/>
  <cp:contentStatus/>
</cp:coreProperties>
</file>