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0380" windowHeight="6030" tabRatio="719" activeTab="0"/>
  </bookViews>
  <sheets>
    <sheet name="uchwała rozdz.80120" sheetId="1" r:id="rId1"/>
    <sheet name="uchwała rozdz.80148" sheetId="2" r:id="rId2"/>
    <sheet name="uchwała rozdz.85410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<sst xmlns="http://schemas.openxmlformats.org/spreadsheetml/2006/main" count="165" uniqueCount="65">
  <si>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………….………………………</t>
  </si>
  <si>
    <t xml:space="preserve">     (pieczątka DBFO/MBFO)</t>
  </si>
  <si>
    <t>Klasyfikacja budżetowa</t>
  </si>
  <si>
    <t>Nazwa paragrafu</t>
  </si>
  <si>
    <t>Dział</t>
  </si>
  <si>
    <t>Rozdział</t>
  </si>
  <si>
    <t>§</t>
  </si>
  <si>
    <t>Oświata i wychowanie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</si>
  <si>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</si>
  <si>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</si>
  <si>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</si>
  <si>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</si>
  <si>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</si>
  <si>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</si>
  <si>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Różne opłaty i składki</t>
  </si>
  <si>
    <t>Edukacyjna opieka wychowawcza</t>
  </si>
  <si>
    <t>OGÓŁEM</t>
  </si>
  <si>
    <t>Opłaty z tytułu zakupu usług telekomunikacyjnych telefonii komórkowej</t>
  </si>
  <si>
    <t>Opłaty z tytułu zakupu usług telekomunikacyjnych telefonii stacjonarnej</t>
  </si>
  <si>
    <t>RAZEM ROZDZIAŁ 80120</t>
  </si>
  <si>
    <t>RAZEM ROZDZIAŁ 85410</t>
  </si>
  <si>
    <t>Zakup usług pozostałych</t>
  </si>
  <si>
    <t>Wydatki na zakupy inwestycyjne jedn. budżetowych</t>
  </si>
  <si>
    <t>DOCHODY</t>
  </si>
  <si>
    <t>Przychody ogółem</t>
  </si>
  <si>
    <t>0750</t>
  </si>
  <si>
    <t>Dochody z najmu</t>
  </si>
  <si>
    <t>WYDATKI</t>
  </si>
  <si>
    <r>
      <t xml:space="preserve">Pozostało w planie
</t>
    </r>
    <r>
      <rPr>
        <sz val="8"/>
        <rFont val="Arial CE"/>
        <family val="0"/>
      </rPr>
      <t xml:space="preserve">kol.5 - kol.6 </t>
    </r>
  </si>
  <si>
    <r>
      <t xml:space="preserve">% realizacji planu
</t>
    </r>
    <r>
      <rPr>
        <sz val="8"/>
        <rFont val="Arial CE"/>
        <family val="0"/>
      </rPr>
      <t>kol.6/kol.5</t>
    </r>
  </si>
  <si>
    <t>Wydatki osobowe niezaliczone do wynagrodzeń</t>
  </si>
  <si>
    <t>Zakup materiałów i wyposażenia</t>
  </si>
  <si>
    <t>Zakup pomocy naukowych, dydaktycznych i książek</t>
  </si>
  <si>
    <t>RAZEM ROZDZIAŁ 80148</t>
  </si>
  <si>
    <t>0960</t>
  </si>
  <si>
    <t>Otrzymane spadki, zapisy i darowizny w postaci pieniężnej</t>
  </si>
  <si>
    <t>0920</t>
  </si>
  <si>
    <t>Pozostałe odsetki</t>
  </si>
  <si>
    <t>Podatek od nieruchomości</t>
  </si>
  <si>
    <t>Podatek od towarów i usług (VAT)</t>
  </si>
  <si>
    <t>Zakup środków żywności</t>
  </si>
  <si>
    <t>Dochody wykonane</t>
  </si>
  <si>
    <t>0970</t>
  </si>
  <si>
    <t>Wpływy z różnych dochodów</t>
  </si>
  <si>
    <t>VII Liceum Ogólnokształcącego Warszawa, ul. Wawelska 46</t>
  </si>
  <si>
    <r>
      <t xml:space="preserve">% realizacji planu
</t>
    </r>
    <r>
      <rPr>
        <sz val="9"/>
        <rFont val="Arial CE"/>
        <family val="0"/>
      </rPr>
      <t>kol.6/kol.5</t>
    </r>
  </si>
  <si>
    <r>
      <t xml:space="preserve">Pozostało w planie
</t>
    </r>
    <r>
      <rPr>
        <sz val="9"/>
        <rFont val="Arial CE"/>
        <family val="0"/>
      </rPr>
      <t xml:space="preserve">kol.5 - kol.6 </t>
    </r>
  </si>
  <si>
    <t>Karta monitorowania wydatków w wydzielonym rachunku dochodów</t>
  </si>
  <si>
    <t>Wpływy z róznych opłat</t>
  </si>
  <si>
    <t>Wydatki wykonane</t>
  </si>
  <si>
    <t>Wpłata do budżetu</t>
  </si>
  <si>
    <t>0830</t>
  </si>
  <si>
    <t>Wpływy z usług</t>
  </si>
  <si>
    <t>Podróże słuzbowe krajowe</t>
  </si>
  <si>
    <t>Szkolenia pracowników niebędących członkami korpusu służby cywilnej</t>
  </si>
  <si>
    <t xml:space="preserve">Opłaty z tytułu zakupu usług telekomunikacyjnych </t>
  </si>
  <si>
    <t>Zakup usług obejmujących wykonanie ekspertyz, analiz i opinii</t>
  </si>
  <si>
    <t>Nagrody konkursowe</t>
  </si>
  <si>
    <t xml:space="preserve"> </t>
  </si>
  <si>
    <t>0940</t>
  </si>
  <si>
    <t>Wpływy z rozliczeń/zwrotów z lat ubiegłych</t>
  </si>
  <si>
    <t xml:space="preserve">Sporządziła: Gula Anna </t>
  </si>
  <si>
    <t>sporządzona według stanu na dzień 30.06.2019 r.</t>
  </si>
  <si>
    <t>Plan na dzień 30.06.2019 r.</t>
  </si>
  <si>
    <t>Warszawa, dnia 12 lipca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</si>
</sst>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58">
    <font>
      <sz val="10"/>
      <name val="Arial CE"/>
      <family val="0"/>
    </font>
    <font>
      <b/>
      <i/>
      <sz val="12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i/>
      <sz val="7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27"/>
      <name val="Arial CE"/>
      <family val="0"/>
    </font>
    <font>
      <b/>
      <i/>
      <sz val="12"/>
      <color indexed="27"/>
      <name val="Arial CE"/>
      <family val="0"/>
    </font>
    <font>
      <i/>
      <sz val="8"/>
      <color indexed="27"/>
      <name val="Arial CE"/>
      <family val="0"/>
    </font>
    <font>
      <b/>
      <i/>
      <sz val="14"/>
      <color indexed="2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8" tint="0.7999799847602844"/>
      <name val="Arial CE"/>
      <family val="0"/>
    </font>
    <font>
      <b/>
      <i/>
      <sz val="12"/>
      <color theme="8" tint="0.7999799847602844"/>
      <name val="Arial CE"/>
      <family val="0"/>
    </font>
    <font>
      <i/>
      <sz val="8"/>
      <color theme="8" tint="0.7999799847602844"/>
      <name val="Arial CE"/>
      <family val="0"/>
    </font>
    <font>
      <b/>
      <i/>
      <sz val="14"/>
      <color theme="8" tint="0.7999799847602844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2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65" fontId="8" fillId="0" borderId="14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165" fontId="0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165" fontId="8" fillId="0" borderId="14" xfId="52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65" fontId="8" fillId="0" borderId="12" xfId="52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12" fillId="0" borderId="19" xfId="0" applyFont="1" applyBorder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/>
    </xf>
    <xf numFmtId="0" fontId="7" fillId="12" borderId="10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12" borderId="14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0" fillId="12" borderId="10" xfId="0" applyNumberFormat="1" applyFill="1" applyBorder="1" applyAlignment="1">
      <alignment vertical="center"/>
    </xf>
    <xf numFmtId="165" fontId="8" fillId="12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12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 horizontal="right"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0" fontId="3" fillId="12" borderId="2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12" borderId="27" xfId="0" applyFont="1" applyFill="1" applyBorder="1" applyAlignment="1">
      <alignment horizontal="center" wrapText="1"/>
    </xf>
    <xf numFmtId="0" fontId="3" fillId="12" borderId="23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left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ySplit="25" topLeftCell="A26" activePane="bottomLeft" state="frozen"/>
      <selection pane="topLeft" activeCell="A1" sqref="A1"/>
      <selection pane="bottomLeft" activeCell="A31" sqref="A31:IV31"/>
    </sheetView>
  </sheetViews>
  <sheetFormatPr defaultColWidth="9.00390625" defaultRowHeight="12.75"/>
  <cols>
    <col min="1" max="1" width="5.25390625" style="41" customWidth="1"/>
    <col min="2" max="2" width="7.625" style="41" customWidth="1"/>
    <col min="3" max="3" width="5.75390625" style="41" customWidth="1"/>
    <col min="4" max="4" width="46.375" style="41" customWidth="1"/>
    <col min="5" max="5" width="13.75390625" style="41" customWidth="1"/>
    <col min="6" max="6" width="14.00390625" style="41" customWidth="1"/>
    <col min="7" max="7" width="12.00390625" style="41" customWidth="1"/>
    <col min="8" max="9" width="13.25390625" style="41" customWidth="1"/>
    <col min="10" max="13" width="9.125" style="41" customWidth="1"/>
    <col min="14" max="104" width="0" style="41" hidden="1" customWidth="1"/>
    <col min="105" max="16384" width="9.125" style="41" customWidth="1"/>
  </cols>
  <sheetData>
    <row r="1" spans="1:8" ht="12" hidden="1">
      <c r="A1" s="39" t="s">
        <v>0</v>
      </c>
      <c r="B1" s="40"/>
      <c r="C1" s="40"/>
      <c r="H1" s="42"/>
    </row>
    <row r="2" spans="1:3" ht="12" hidden="1">
      <c r="A2" s="43" t="s">
        <v>1</v>
      </c>
      <c r="B2" s="40"/>
      <c r="C2" s="40"/>
    </row>
    <row r="3" spans="1:3" ht="12" hidden="1">
      <c r="A3" s="40"/>
      <c r="B3" s="40"/>
      <c r="C3" s="40"/>
    </row>
    <row r="4" spans="1:8" s="53" customFormat="1" ht="22.5" customHeight="1">
      <c r="A4" s="105" t="s">
        <v>47</v>
      </c>
      <c r="B4" s="106"/>
      <c r="C4" s="106"/>
      <c r="D4" s="106"/>
      <c r="E4" s="106"/>
      <c r="F4" s="106"/>
      <c r="G4" s="106"/>
      <c r="H4" s="106"/>
    </row>
    <row r="5" spans="1:9" s="53" customFormat="1" ht="22.5" customHeight="1">
      <c r="A5" s="105" t="s">
        <v>44</v>
      </c>
      <c r="B5" s="105"/>
      <c r="C5" s="105"/>
      <c r="D5" s="105"/>
      <c r="E5" s="105"/>
      <c r="F5" s="105"/>
      <c r="G5" s="105"/>
      <c r="H5" s="105"/>
      <c r="I5" s="52"/>
    </row>
    <row r="6" spans="1:9" s="51" customFormat="1" ht="20.25" customHeight="1">
      <c r="A6" s="107" t="s">
        <v>62</v>
      </c>
      <c r="B6" s="107"/>
      <c r="C6" s="107"/>
      <c r="D6" s="107"/>
      <c r="E6" s="107"/>
      <c r="F6" s="107"/>
      <c r="G6" s="107"/>
      <c r="H6" s="107"/>
      <c r="I6" s="50"/>
    </row>
    <row r="7" spans="1:9" ht="12" hidden="1">
      <c r="A7" s="44"/>
      <c r="B7" s="44"/>
      <c r="C7" s="44"/>
      <c r="D7" s="44"/>
      <c r="E7" s="44"/>
      <c r="F7" s="44"/>
      <c r="G7" s="44"/>
      <c r="H7" s="44"/>
      <c r="I7" s="44"/>
    </row>
    <row r="8" spans="1:8" ht="12.75" thickBot="1">
      <c r="A8" s="108" t="s">
        <v>23</v>
      </c>
      <c r="B8" s="108"/>
      <c r="C8" s="108"/>
      <c r="D8" s="44"/>
      <c r="E8" s="44"/>
      <c r="F8" s="44"/>
      <c r="G8" s="44"/>
      <c r="H8" s="44"/>
    </row>
    <row r="9" spans="1:8" ht="12.75" customHeight="1">
      <c r="A9" s="102" t="s">
        <v>2</v>
      </c>
      <c r="B9" s="103"/>
      <c r="C9" s="103"/>
      <c r="D9" s="96" t="s">
        <v>3</v>
      </c>
      <c r="E9" s="92" t="s">
        <v>63</v>
      </c>
      <c r="F9" s="96" t="s">
        <v>41</v>
      </c>
      <c r="G9" s="94" t="s">
        <v>45</v>
      </c>
      <c r="H9" s="101"/>
    </row>
    <row r="10" spans="1:8" ht="24">
      <c r="A10" s="59" t="s">
        <v>4</v>
      </c>
      <c r="B10" s="60" t="s">
        <v>5</v>
      </c>
      <c r="C10" s="61" t="s">
        <v>6</v>
      </c>
      <c r="D10" s="97"/>
      <c r="E10" s="93"/>
      <c r="F10" s="97"/>
      <c r="G10" s="95"/>
      <c r="H10" s="101"/>
    </row>
    <row r="11" spans="1:8" ht="12">
      <c r="A11" s="66">
        <v>1</v>
      </c>
      <c r="B11" s="67">
        <v>2</v>
      </c>
      <c r="C11" s="67">
        <v>3</v>
      </c>
      <c r="D11" s="68">
        <v>4</v>
      </c>
      <c r="E11" s="67">
        <v>5</v>
      </c>
      <c r="F11" s="68">
        <v>6</v>
      </c>
      <c r="G11" s="69">
        <v>7</v>
      </c>
      <c r="H11" s="45"/>
    </row>
    <row r="12" spans="1:8" ht="12.75">
      <c r="A12" s="12">
        <v>801</v>
      </c>
      <c r="B12" s="8"/>
      <c r="C12" s="8"/>
      <c r="D12" s="22" t="s">
        <v>7</v>
      </c>
      <c r="E12" s="37">
        <f>E14</f>
        <v>408800</v>
      </c>
      <c r="F12" s="37">
        <f>F14</f>
        <v>182106.2</v>
      </c>
      <c r="G12" s="36">
        <f aca="true" t="shared" si="0" ref="G12:G20">F12/E12</f>
        <v>0.44546526418786697</v>
      </c>
      <c r="H12" s="46"/>
    </row>
    <row r="13" spans="1:8" ht="12.75">
      <c r="A13" s="73"/>
      <c r="B13" s="8">
        <v>80120</v>
      </c>
      <c r="C13" s="74"/>
      <c r="D13" s="80"/>
      <c r="E13" s="81"/>
      <c r="F13" s="82"/>
      <c r="G13" s="36"/>
      <c r="H13" s="47"/>
    </row>
    <row r="14" spans="1:8" ht="12.75">
      <c r="A14" s="73"/>
      <c r="B14" s="74"/>
      <c r="C14" s="74"/>
      <c r="D14" s="80" t="s">
        <v>24</v>
      </c>
      <c r="E14" s="81">
        <f>SUM(E15:E19)</f>
        <v>408800</v>
      </c>
      <c r="F14" s="81">
        <f>SUM(F15:F19)</f>
        <v>182106.2</v>
      </c>
      <c r="G14" s="36">
        <f t="shared" si="0"/>
        <v>0.44546526418786697</v>
      </c>
      <c r="H14" s="47"/>
    </row>
    <row r="15" spans="1:9" ht="12.75">
      <c r="A15" s="73"/>
      <c r="B15" s="74"/>
      <c r="C15" s="83" t="s">
        <v>25</v>
      </c>
      <c r="D15" s="80" t="s">
        <v>26</v>
      </c>
      <c r="E15" s="81">
        <v>319300</v>
      </c>
      <c r="F15" s="82">
        <v>158623.91</v>
      </c>
      <c r="G15" s="36">
        <f t="shared" si="0"/>
        <v>0.4967864390854995</v>
      </c>
      <c r="H15" s="47"/>
      <c r="I15" s="70"/>
    </row>
    <row r="16" spans="1:8" ht="12.75">
      <c r="A16" s="84"/>
      <c r="B16" s="85"/>
      <c r="C16" s="86" t="s">
        <v>36</v>
      </c>
      <c r="D16" s="87" t="s">
        <v>37</v>
      </c>
      <c r="E16" s="88">
        <v>4300</v>
      </c>
      <c r="F16" s="89">
        <v>176.47</v>
      </c>
      <c r="G16" s="36">
        <f t="shared" si="0"/>
        <v>0.04103953488372093</v>
      </c>
      <c r="H16" s="47"/>
    </row>
    <row r="17" spans="1:8" ht="12.75" hidden="1">
      <c r="A17" s="84"/>
      <c r="B17" s="85"/>
      <c r="C17" s="86" t="s">
        <v>59</v>
      </c>
      <c r="D17" s="87" t="s">
        <v>60</v>
      </c>
      <c r="E17" s="88">
        <v>0</v>
      </c>
      <c r="F17" s="89">
        <v>0</v>
      </c>
      <c r="G17" s="36" t="e">
        <f>F17/E17</f>
        <v>#DIV/0!</v>
      </c>
      <c r="H17" s="47"/>
    </row>
    <row r="18" spans="1:8" ht="12.75">
      <c r="A18" s="84"/>
      <c r="B18" s="85"/>
      <c r="C18" s="86" t="s">
        <v>34</v>
      </c>
      <c r="D18" s="87" t="s">
        <v>35</v>
      </c>
      <c r="E18" s="88">
        <v>85000</v>
      </c>
      <c r="F18" s="89">
        <v>23160</v>
      </c>
      <c r="G18" s="36">
        <f>F18/E18</f>
        <v>0.27247058823529413</v>
      </c>
      <c r="H18" s="47"/>
    </row>
    <row r="19" spans="1:8" ht="12.75">
      <c r="A19" s="84"/>
      <c r="B19" s="85"/>
      <c r="C19" s="86" t="s">
        <v>42</v>
      </c>
      <c r="D19" s="87" t="s">
        <v>43</v>
      </c>
      <c r="E19" s="88">
        <v>200</v>
      </c>
      <c r="F19" s="89">
        <v>145.82</v>
      </c>
      <c r="G19" s="36">
        <f t="shared" si="0"/>
        <v>0.7291</v>
      </c>
      <c r="H19" s="47"/>
    </row>
    <row r="20" spans="1:8" ht="13.5" thickBot="1">
      <c r="A20" s="109" t="s">
        <v>16</v>
      </c>
      <c r="B20" s="110"/>
      <c r="C20" s="110"/>
      <c r="D20" s="111"/>
      <c r="E20" s="29">
        <f>E14+E13</f>
        <v>408800</v>
      </c>
      <c r="F20" s="29">
        <f>F14+F13</f>
        <v>182106.2</v>
      </c>
      <c r="G20" s="38">
        <f t="shared" si="0"/>
        <v>0.44546526418786697</v>
      </c>
      <c r="H20" s="47"/>
    </row>
    <row r="21" spans="1:8" ht="12" hidden="1">
      <c r="A21" s="44"/>
      <c r="B21" s="44"/>
      <c r="C21" s="44"/>
      <c r="D21" s="44"/>
      <c r="E21" s="44"/>
      <c r="F21" s="44"/>
      <c r="G21" s="44"/>
      <c r="H21" s="44"/>
    </row>
    <row r="22" spans="1:3" ht="13.5" customHeight="1" thickBot="1">
      <c r="A22" s="112" t="s">
        <v>27</v>
      </c>
      <c r="B22" s="112"/>
      <c r="C22" s="112"/>
    </row>
    <row r="23" spans="1:8" ht="12.75" customHeight="1">
      <c r="A23" s="102" t="s">
        <v>2</v>
      </c>
      <c r="B23" s="103"/>
      <c r="C23" s="103"/>
      <c r="D23" s="96" t="s">
        <v>3</v>
      </c>
      <c r="E23" s="92" t="s">
        <v>63</v>
      </c>
      <c r="F23" s="96" t="s">
        <v>49</v>
      </c>
      <c r="G23" s="96" t="s">
        <v>46</v>
      </c>
      <c r="H23" s="94" t="s">
        <v>45</v>
      </c>
    </row>
    <row r="24" spans="1:8" ht="24">
      <c r="A24" s="59" t="s">
        <v>4</v>
      </c>
      <c r="B24" s="60" t="s">
        <v>5</v>
      </c>
      <c r="C24" s="61" t="s">
        <v>6</v>
      </c>
      <c r="D24" s="97"/>
      <c r="E24" s="93"/>
      <c r="F24" s="97"/>
      <c r="G24" s="97"/>
      <c r="H24" s="95"/>
    </row>
    <row r="25" spans="1:8" ht="12">
      <c r="A25" s="66">
        <v>1</v>
      </c>
      <c r="B25" s="67">
        <v>2</v>
      </c>
      <c r="C25" s="67">
        <v>3</v>
      </c>
      <c r="D25" s="67">
        <v>4</v>
      </c>
      <c r="E25" s="67">
        <v>5</v>
      </c>
      <c r="F25" s="67">
        <v>6</v>
      </c>
      <c r="G25" s="67">
        <v>7</v>
      </c>
      <c r="H25" s="69">
        <v>8</v>
      </c>
    </row>
    <row r="26" spans="1:8" ht="15" customHeight="1">
      <c r="A26" s="12">
        <v>801</v>
      </c>
      <c r="B26" s="8"/>
      <c r="C26" s="8"/>
      <c r="D26" s="14" t="s">
        <v>7</v>
      </c>
      <c r="E26" s="16">
        <f>E45</f>
        <v>408800</v>
      </c>
      <c r="F26" s="16">
        <f>F45</f>
        <v>102405.06</v>
      </c>
      <c r="G26" s="16">
        <f>G45</f>
        <v>306733.12000000005</v>
      </c>
      <c r="H26" s="15">
        <f>F26/E26</f>
        <v>0.250501614481409</v>
      </c>
    </row>
    <row r="27" spans="1:8" ht="15" customHeight="1">
      <c r="A27" s="73"/>
      <c r="B27" s="8">
        <v>80120</v>
      </c>
      <c r="C27" s="74">
        <v>2400</v>
      </c>
      <c r="D27" s="75" t="s">
        <v>50</v>
      </c>
      <c r="E27" s="76"/>
      <c r="F27" s="76">
        <v>338.18</v>
      </c>
      <c r="G27" s="76"/>
      <c r="H27" s="72"/>
    </row>
    <row r="28" spans="1:8" ht="15" customHeight="1">
      <c r="A28" s="73"/>
      <c r="B28" s="8"/>
      <c r="C28" s="74">
        <v>4110</v>
      </c>
      <c r="D28" s="75" t="s">
        <v>8</v>
      </c>
      <c r="E28" s="77">
        <v>500</v>
      </c>
      <c r="F28" s="77">
        <v>0</v>
      </c>
      <c r="G28" s="90">
        <f aca="true" t="shared" si="1" ref="G28:G44">E28-F28</f>
        <v>500</v>
      </c>
      <c r="H28" s="15">
        <f aca="true" t="shared" si="2" ref="H28:H45">F28/E28</f>
        <v>0</v>
      </c>
    </row>
    <row r="29" spans="1:8" ht="15" customHeight="1">
      <c r="A29" s="73"/>
      <c r="B29" s="74"/>
      <c r="C29" s="74">
        <v>4120</v>
      </c>
      <c r="D29" s="75" t="s">
        <v>9</v>
      </c>
      <c r="E29" s="77">
        <v>1400</v>
      </c>
      <c r="F29" s="77">
        <v>0</v>
      </c>
      <c r="G29" s="90">
        <f t="shared" si="1"/>
        <v>1400</v>
      </c>
      <c r="H29" s="15">
        <f t="shared" si="2"/>
        <v>0</v>
      </c>
    </row>
    <row r="30" spans="1:8" ht="15" customHeight="1">
      <c r="A30" s="73"/>
      <c r="B30" s="74"/>
      <c r="C30" s="74">
        <v>4170</v>
      </c>
      <c r="D30" s="75" t="s">
        <v>10</v>
      </c>
      <c r="E30" s="77">
        <v>15000</v>
      </c>
      <c r="F30" s="77">
        <v>0</v>
      </c>
      <c r="G30" s="90">
        <f>E30-F30</f>
        <v>15000</v>
      </c>
      <c r="H30" s="15">
        <f>F30/E30</f>
        <v>0</v>
      </c>
    </row>
    <row r="31" spans="1:8" ht="15" customHeight="1" hidden="1">
      <c r="A31" s="73"/>
      <c r="B31" s="74"/>
      <c r="C31" s="74">
        <v>4190</v>
      </c>
      <c r="D31" s="75" t="s">
        <v>57</v>
      </c>
      <c r="E31" s="77">
        <v>0</v>
      </c>
      <c r="F31" s="77">
        <v>0</v>
      </c>
      <c r="G31" s="90">
        <f t="shared" si="1"/>
        <v>0</v>
      </c>
      <c r="H31" s="15" t="e">
        <f t="shared" si="2"/>
        <v>#DIV/0!</v>
      </c>
    </row>
    <row r="32" spans="1:8" ht="15" customHeight="1">
      <c r="A32" s="73"/>
      <c r="B32" s="74"/>
      <c r="C32" s="74">
        <v>4210</v>
      </c>
      <c r="D32" s="75" t="s">
        <v>31</v>
      </c>
      <c r="E32" s="77">
        <v>124600</v>
      </c>
      <c r="F32" s="77">
        <v>60667.47</v>
      </c>
      <c r="G32" s="90">
        <f t="shared" si="1"/>
        <v>63932.53</v>
      </c>
      <c r="H32" s="15">
        <f t="shared" si="2"/>
        <v>0.4868978330658106</v>
      </c>
    </row>
    <row r="33" spans="1:8" ht="15" customHeight="1">
      <c r="A33" s="73"/>
      <c r="B33" s="74"/>
      <c r="C33" s="74">
        <v>4240</v>
      </c>
      <c r="D33" s="75" t="s">
        <v>32</v>
      </c>
      <c r="E33" s="77">
        <v>17000</v>
      </c>
      <c r="F33" s="77">
        <v>1568.27</v>
      </c>
      <c r="G33" s="90">
        <f t="shared" si="1"/>
        <v>15431.73</v>
      </c>
      <c r="H33" s="15">
        <f t="shared" si="2"/>
        <v>0.09225117647058824</v>
      </c>
    </row>
    <row r="34" spans="1:8" ht="15" customHeight="1">
      <c r="A34" s="73"/>
      <c r="B34" s="74"/>
      <c r="C34" s="74">
        <v>4260</v>
      </c>
      <c r="D34" s="75" t="s">
        <v>11</v>
      </c>
      <c r="E34" s="77">
        <v>50000</v>
      </c>
      <c r="F34" s="77">
        <v>0</v>
      </c>
      <c r="G34" s="90">
        <f t="shared" si="1"/>
        <v>50000</v>
      </c>
      <c r="H34" s="15">
        <f t="shared" si="2"/>
        <v>0</v>
      </c>
    </row>
    <row r="35" spans="1:8" ht="15" customHeight="1">
      <c r="A35" s="73"/>
      <c r="B35" s="74"/>
      <c r="C35" s="74">
        <v>4270</v>
      </c>
      <c r="D35" s="75" t="s">
        <v>12</v>
      </c>
      <c r="E35" s="77">
        <v>93000</v>
      </c>
      <c r="F35" s="77">
        <v>2700</v>
      </c>
      <c r="G35" s="90">
        <f t="shared" si="1"/>
        <v>90300</v>
      </c>
      <c r="H35" s="15">
        <f t="shared" si="2"/>
        <v>0.02903225806451613</v>
      </c>
    </row>
    <row r="36" spans="1:8" ht="15" customHeight="1">
      <c r="A36" s="73"/>
      <c r="B36" s="74"/>
      <c r="C36" s="74">
        <v>4300</v>
      </c>
      <c r="D36" s="75" t="s">
        <v>21</v>
      </c>
      <c r="E36" s="77">
        <v>70000</v>
      </c>
      <c r="F36" s="77">
        <v>31708.73</v>
      </c>
      <c r="G36" s="90">
        <f t="shared" si="1"/>
        <v>38291.270000000004</v>
      </c>
      <c r="H36" s="15">
        <f t="shared" si="2"/>
        <v>0.45298185714285716</v>
      </c>
    </row>
    <row r="37" spans="1:8" ht="15" customHeight="1">
      <c r="A37" s="73"/>
      <c r="B37" s="74"/>
      <c r="C37" s="74">
        <v>4360</v>
      </c>
      <c r="D37" s="78" t="s">
        <v>55</v>
      </c>
      <c r="E37" s="77">
        <v>4800</v>
      </c>
      <c r="F37" s="77">
        <v>1744.61</v>
      </c>
      <c r="G37" s="90">
        <f t="shared" si="1"/>
        <v>3055.3900000000003</v>
      </c>
      <c r="H37" s="15">
        <f t="shared" si="2"/>
        <v>0.3634604166666666</v>
      </c>
    </row>
    <row r="38" spans="1:8" ht="15" customHeight="1" hidden="1">
      <c r="A38" s="73"/>
      <c r="B38" s="74"/>
      <c r="C38" s="74">
        <v>4390</v>
      </c>
      <c r="D38" s="78" t="s">
        <v>56</v>
      </c>
      <c r="E38" s="77">
        <v>0</v>
      </c>
      <c r="F38" s="77">
        <v>0</v>
      </c>
      <c r="G38" s="90">
        <f>E38-F38</f>
        <v>0</v>
      </c>
      <c r="H38" s="15" t="e">
        <f>F38/E38</f>
        <v>#DIV/0!</v>
      </c>
    </row>
    <row r="39" spans="1:8" ht="15" customHeight="1">
      <c r="A39" s="73"/>
      <c r="B39" s="74"/>
      <c r="C39" s="74">
        <v>4410</v>
      </c>
      <c r="D39" s="78" t="s">
        <v>53</v>
      </c>
      <c r="E39" s="77">
        <v>0</v>
      </c>
      <c r="F39" s="77">
        <v>0</v>
      </c>
      <c r="G39" s="90">
        <f>E39-F39</f>
        <v>0</v>
      </c>
      <c r="H39" s="15" t="e">
        <f>F39/E39</f>
        <v>#DIV/0!</v>
      </c>
    </row>
    <row r="40" spans="1:8" ht="15" customHeight="1">
      <c r="A40" s="73"/>
      <c r="B40" s="74"/>
      <c r="C40" s="74">
        <v>4430</v>
      </c>
      <c r="D40" s="78" t="s">
        <v>14</v>
      </c>
      <c r="E40" s="77">
        <v>3500</v>
      </c>
      <c r="F40" s="77">
        <v>0</v>
      </c>
      <c r="G40" s="90">
        <f t="shared" si="1"/>
        <v>3500</v>
      </c>
      <c r="H40" s="15">
        <f t="shared" si="2"/>
        <v>0</v>
      </c>
    </row>
    <row r="41" spans="1:8" ht="15" customHeight="1">
      <c r="A41" s="73"/>
      <c r="B41" s="74"/>
      <c r="C41" s="74">
        <v>4480</v>
      </c>
      <c r="D41" s="78" t="s">
        <v>38</v>
      </c>
      <c r="E41" s="77">
        <v>5000</v>
      </c>
      <c r="F41" s="77">
        <v>1502</v>
      </c>
      <c r="G41" s="90">
        <f t="shared" si="1"/>
        <v>3498</v>
      </c>
      <c r="H41" s="15">
        <f t="shared" si="2"/>
        <v>0.3004</v>
      </c>
    </row>
    <row r="42" spans="1:8" ht="15" customHeight="1">
      <c r="A42" s="73"/>
      <c r="B42" s="74"/>
      <c r="C42" s="74">
        <v>4530</v>
      </c>
      <c r="D42" s="78" t="s">
        <v>39</v>
      </c>
      <c r="E42" s="77">
        <v>10000</v>
      </c>
      <c r="F42" s="77">
        <v>2175.8</v>
      </c>
      <c r="G42" s="90">
        <f t="shared" si="1"/>
        <v>7824.2</v>
      </c>
      <c r="H42" s="15">
        <f t="shared" si="2"/>
        <v>0.21758000000000002</v>
      </c>
    </row>
    <row r="43" spans="1:8" ht="15" customHeight="1">
      <c r="A43" s="73"/>
      <c r="B43" s="74"/>
      <c r="C43" s="74">
        <v>4700</v>
      </c>
      <c r="D43" s="78" t="s">
        <v>54</v>
      </c>
      <c r="E43" s="79">
        <v>0</v>
      </c>
      <c r="F43" s="77">
        <v>0</v>
      </c>
      <c r="G43" s="90">
        <f>E43-F43</f>
        <v>0</v>
      </c>
      <c r="H43" s="15" t="e">
        <f>F43/E43</f>
        <v>#DIV/0!</v>
      </c>
    </row>
    <row r="44" spans="1:8" ht="15" customHeight="1">
      <c r="A44" s="73"/>
      <c r="B44" s="74"/>
      <c r="C44" s="74">
        <v>6060</v>
      </c>
      <c r="D44" s="78" t="s">
        <v>22</v>
      </c>
      <c r="E44" s="79">
        <v>14000</v>
      </c>
      <c r="F44" s="77">
        <v>0</v>
      </c>
      <c r="G44" s="90">
        <f t="shared" si="1"/>
        <v>14000</v>
      </c>
      <c r="H44" s="15">
        <f t="shared" si="2"/>
        <v>0</v>
      </c>
    </row>
    <row r="45" spans="1:8" ht="16.5" customHeight="1" thickBot="1">
      <c r="A45" s="98" t="s">
        <v>19</v>
      </c>
      <c r="B45" s="99"/>
      <c r="C45" s="99"/>
      <c r="D45" s="100"/>
      <c r="E45" s="11">
        <f>SUM(E27:E44)</f>
        <v>408800</v>
      </c>
      <c r="F45" s="11">
        <f>SUM(F27:F44)</f>
        <v>102405.06</v>
      </c>
      <c r="G45" s="11">
        <f>SUM(G27:G44)</f>
        <v>306733.12000000005</v>
      </c>
      <c r="H45" s="9">
        <f t="shared" si="2"/>
        <v>0.250501614481409</v>
      </c>
    </row>
    <row r="46" spans="1:8" s="49" customFormat="1" ht="27.75" customHeight="1">
      <c r="A46" s="104" t="s">
        <v>64</v>
      </c>
      <c r="B46" s="104"/>
      <c r="C46" s="104"/>
      <c r="D46" s="104"/>
      <c r="E46" s="48"/>
      <c r="F46" s="48"/>
      <c r="G46" s="48"/>
      <c r="H46" s="48"/>
    </row>
    <row r="47" spans="1:8" s="49" customFormat="1" ht="12.75">
      <c r="A47" s="43" t="s">
        <v>61</v>
      </c>
      <c r="B47" s="43"/>
      <c r="C47" s="43"/>
      <c r="D47" s="43"/>
      <c r="E47" s="43"/>
      <c r="F47" s="43"/>
      <c r="G47" s="43"/>
      <c r="H47" s="43"/>
    </row>
  </sheetData>
  <sheetProtection/>
  <mergeCells count="20">
    <mergeCell ref="A46:D46"/>
    <mergeCell ref="A4:H4"/>
    <mergeCell ref="A6:H6"/>
    <mergeCell ref="A5:H5"/>
    <mergeCell ref="A8:C8"/>
    <mergeCell ref="A20:D20"/>
    <mergeCell ref="A23:C23"/>
    <mergeCell ref="G9:G10"/>
    <mergeCell ref="E9:E10"/>
    <mergeCell ref="A22:C22"/>
    <mergeCell ref="E23:E24"/>
    <mergeCell ref="H23:H24"/>
    <mergeCell ref="F9:F10"/>
    <mergeCell ref="A45:D45"/>
    <mergeCell ref="H9:H10"/>
    <mergeCell ref="D23:D24"/>
    <mergeCell ref="F23:F24"/>
    <mergeCell ref="G23:G24"/>
    <mergeCell ref="A9:C9"/>
    <mergeCell ref="D9:D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23" topLeftCell="A24" activePane="bottomLeft" state="frozen"/>
      <selection pane="topLeft" activeCell="A1" sqref="A1"/>
      <selection pane="bottomLeft" activeCell="F42" sqref="F42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54" t="s">
        <v>0</v>
      </c>
      <c r="B1" s="55"/>
      <c r="C1" s="55"/>
      <c r="D1" s="56"/>
      <c r="E1" s="56"/>
      <c r="F1" s="56"/>
      <c r="G1" s="56"/>
      <c r="H1" s="57"/>
    </row>
    <row r="2" spans="1:8" ht="12.75" hidden="1">
      <c r="A2" s="58" t="s">
        <v>1</v>
      </c>
      <c r="B2" s="55"/>
      <c r="C2" s="55"/>
      <c r="D2" s="56"/>
      <c r="E2" s="56"/>
      <c r="F2" s="56"/>
      <c r="G2" s="56"/>
      <c r="H2" s="56"/>
    </row>
    <row r="3" spans="1:8" ht="12.75" hidden="1">
      <c r="A3" s="55"/>
      <c r="B3" s="55"/>
      <c r="C3" s="55"/>
      <c r="D3" s="56"/>
      <c r="E3" s="56"/>
      <c r="F3" s="56"/>
      <c r="G3" s="56"/>
      <c r="H3" s="56"/>
    </row>
    <row r="4" spans="1:8" s="53" customFormat="1" ht="22.5" customHeight="1">
      <c r="A4" s="105" t="s">
        <v>47</v>
      </c>
      <c r="B4" s="106"/>
      <c r="C4" s="106"/>
      <c r="D4" s="106"/>
      <c r="E4" s="106"/>
      <c r="F4" s="106"/>
      <c r="G4" s="106"/>
      <c r="H4" s="106"/>
    </row>
    <row r="5" spans="1:9" s="53" customFormat="1" ht="22.5" customHeight="1">
      <c r="A5" s="105" t="s">
        <v>44</v>
      </c>
      <c r="B5" s="105"/>
      <c r="C5" s="105"/>
      <c r="D5" s="105"/>
      <c r="E5" s="105"/>
      <c r="F5" s="105"/>
      <c r="G5" s="105"/>
      <c r="H5" s="105"/>
      <c r="I5" s="52"/>
    </row>
    <row r="6" spans="1:9" s="51" customFormat="1" ht="22.5" customHeight="1">
      <c r="A6" s="107" t="s">
        <v>62</v>
      </c>
      <c r="B6" s="107"/>
      <c r="C6" s="107"/>
      <c r="D6" s="107"/>
      <c r="E6" s="107"/>
      <c r="F6" s="107"/>
      <c r="G6" s="107"/>
      <c r="H6" s="107"/>
      <c r="I6" s="50"/>
    </row>
    <row r="7" spans="1:9" ht="15" hidden="1">
      <c r="A7" s="20"/>
      <c r="B7" s="20"/>
      <c r="C7" s="20"/>
      <c r="D7" s="20"/>
      <c r="E7" s="20"/>
      <c r="F7" s="20"/>
      <c r="G7" s="20"/>
      <c r="H7" s="20"/>
      <c r="I7" s="20"/>
    </row>
    <row r="8" spans="1:8" ht="26.25" customHeight="1" thickBot="1">
      <c r="A8" s="113" t="s">
        <v>23</v>
      </c>
      <c r="B8" s="113"/>
      <c r="C8" s="113"/>
      <c r="D8" s="20"/>
      <c r="E8" s="20"/>
      <c r="F8" s="20"/>
      <c r="G8" s="20"/>
      <c r="H8" s="20"/>
    </row>
    <row r="9" spans="1:8" ht="12.75" customHeight="1">
      <c r="A9" s="102" t="s">
        <v>2</v>
      </c>
      <c r="B9" s="103"/>
      <c r="C9" s="103"/>
      <c r="D9" s="96" t="s">
        <v>3</v>
      </c>
      <c r="E9" s="92" t="s">
        <v>63</v>
      </c>
      <c r="F9" s="96" t="s">
        <v>41</v>
      </c>
      <c r="G9" s="94" t="s">
        <v>29</v>
      </c>
      <c r="H9" s="101"/>
    </row>
    <row r="10" spans="1:10" ht="24">
      <c r="A10" s="59" t="s">
        <v>4</v>
      </c>
      <c r="B10" s="60" t="s">
        <v>5</v>
      </c>
      <c r="C10" s="61" t="s">
        <v>6</v>
      </c>
      <c r="D10" s="97"/>
      <c r="E10" s="93"/>
      <c r="F10" s="97"/>
      <c r="G10" s="95"/>
      <c r="H10" s="101"/>
      <c r="J10" t="s">
        <v>58</v>
      </c>
    </row>
    <row r="11" spans="1:8" ht="12.75">
      <c r="A11" s="62">
        <v>1</v>
      </c>
      <c r="B11" s="63">
        <v>2</v>
      </c>
      <c r="C11" s="63">
        <v>3</v>
      </c>
      <c r="D11" s="64">
        <v>4</v>
      </c>
      <c r="E11" s="63">
        <v>5</v>
      </c>
      <c r="F11" s="64">
        <v>6</v>
      </c>
      <c r="G11" s="65">
        <v>7</v>
      </c>
      <c r="H11" s="21"/>
    </row>
    <row r="12" spans="1:8" ht="12.75">
      <c r="A12" s="12">
        <v>801</v>
      </c>
      <c r="B12" s="8"/>
      <c r="C12" s="13"/>
      <c r="D12" s="22" t="s">
        <v>7</v>
      </c>
      <c r="E12" s="37">
        <f>E18</f>
        <v>127500</v>
      </c>
      <c r="F12" s="37">
        <f>F18</f>
        <v>57492.78</v>
      </c>
      <c r="G12" s="36">
        <f aca="true" t="shared" si="0" ref="G12:G18">F12/E12</f>
        <v>0.45092376470588236</v>
      </c>
      <c r="H12" s="23"/>
    </row>
    <row r="13" spans="1:8" ht="12.75">
      <c r="A13" s="7"/>
      <c r="B13" s="8">
        <v>80148</v>
      </c>
      <c r="C13" s="6"/>
      <c r="D13" s="24"/>
      <c r="E13" s="25"/>
      <c r="F13" s="26"/>
      <c r="G13" s="36"/>
      <c r="H13" s="27"/>
    </row>
    <row r="14" spans="1:8" ht="12.75">
      <c r="A14" s="7"/>
      <c r="B14" s="5"/>
      <c r="C14" s="6"/>
      <c r="D14" s="24" t="s">
        <v>24</v>
      </c>
      <c r="E14" s="25">
        <f>SUM(E15:E17)</f>
        <v>127500</v>
      </c>
      <c r="F14" s="25">
        <f>SUM(F15:F17)</f>
        <v>57492.78</v>
      </c>
      <c r="G14" s="36">
        <f t="shared" si="0"/>
        <v>0.45092376470588236</v>
      </c>
      <c r="H14" s="27"/>
    </row>
    <row r="15" spans="1:8" ht="12.75">
      <c r="A15" s="7"/>
      <c r="B15" s="5"/>
      <c r="C15" s="28" t="s">
        <v>51</v>
      </c>
      <c r="D15" s="24" t="s">
        <v>52</v>
      </c>
      <c r="E15" s="25">
        <v>125000</v>
      </c>
      <c r="F15" s="26">
        <v>55234.5</v>
      </c>
      <c r="G15" s="36">
        <f t="shared" si="0"/>
        <v>0.441876</v>
      </c>
      <c r="H15" s="27"/>
    </row>
    <row r="16" spans="1:8" ht="12.75" hidden="1">
      <c r="A16" s="30"/>
      <c r="B16" s="31"/>
      <c r="C16" s="32" t="s">
        <v>36</v>
      </c>
      <c r="D16" s="33" t="s">
        <v>37</v>
      </c>
      <c r="E16" s="34">
        <v>0</v>
      </c>
      <c r="F16" s="35">
        <v>0</v>
      </c>
      <c r="G16" s="36" t="e">
        <f>F16/E16</f>
        <v>#DIV/0!</v>
      </c>
      <c r="H16" s="27"/>
    </row>
    <row r="17" spans="1:8" ht="12.75">
      <c r="A17" s="30"/>
      <c r="B17" s="31"/>
      <c r="C17" s="32" t="s">
        <v>42</v>
      </c>
      <c r="D17" s="33" t="s">
        <v>48</v>
      </c>
      <c r="E17" s="34">
        <v>2500</v>
      </c>
      <c r="F17" s="35">
        <v>2258.28</v>
      </c>
      <c r="G17" s="36">
        <f t="shared" si="0"/>
        <v>0.9033120000000001</v>
      </c>
      <c r="H17" s="27"/>
    </row>
    <row r="18" spans="1:8" ht="13.5" thickBot="1">
      <c r="A18" s="109" t="s">
        <v>16</v>
      </c>
      <c r="B18" s="110"/>
      <c r="C18" s="110"/>
      <c r="D18" s="111"/>
      <c r="E18" s="29">
        <f>E14+E13</f>
        <v>127500</v>
      </c>
      <c r="F18" s="29">
        <f>F14+F13</f>
        <v>57492.78</v>
      </c>
      <c r="G18" s="38">
        <f t="shared" si="0"/>
        <v>0.45092376470588236</v>
      </c>
      <c r="H18" s="27"/>
    </row>
    <row r="19" spans="1:8" ht="15" hidden="1">
      <c r="A19" s="20"/>
      <c r="B19" s="20"/>
      <c r="C19" s="20"/>
      <c r="D19" s="20"/>
      <c r="E19" s="20"/>
      <c r="F19" s="20"/>
      <c r="G19" s="20"/>
      <c r="H19" s="20"/>
    </row>
    <row r="20" spans="1:3" ht="27" customHeight="1" thickBot="1">
      <c r="A20" s="114" t="s">
        <v>27</v>
      </c>
      <c r="B20" s="114"/>
      <c r="C20" s="114"/>
    </row>
    <row r="21" spans="1:8" ht="12.75" customHeight="1">
      <c r="A21" s="102" t="s">
        <v>2</v>
      </c>
      <c r="B21" s="103"/>
      <c r="C21" s="103"/>
      <c r="D21" s="96" t="s">
        <v>3</v>
      </c>
      <c r="E21" s="92" t="s">
        <v>63</v>
      </c>
      <c r="F21" s="92" t="s">
        <v>49</v>
      </c>
      <c r="G21" s="96" t="s">
        <v>28</v>
      </c>
      <c r="H21" s="94" t="s">
        <v>29</v>
      </c>
    </row>
    <row r="22" spans="1:8" ht="24">
      <c r="A22" s="59" t="s">
        <v>4</v>
      </c>
      <c r="B22" s="60" t="s">
        <v>5</v>
      </c>
      <c r="C22" s="61" t="s">
        <v>6</v>
      </c>
      <c r="D22" s="97"/>
      <c r="E22" s="93"/>
      <c r="F22" s="93"/>
      <c r="G22" s="97"/>
      <c r="H22" s="95"/>
    </row>
    <row r="23" spans="1:8" ht="12.75">
      <c r="A23" s="62">
        <v>1</v>
      </c>
      <c r="B23" s="63">
        <v>2</v>
      </c>
      <c r="C23" s="63">
        <v>3</v>
      </c>
      <c r="D23" s="63">
        <v>4</v>
      </c>
      <c r="E23" s="63">
        <v>5</v>
      </c>
      <c r="F23" s="63">
        <v>6</v>
      </c>
      <c r="G23" s="63">
        <v>7</v>
      </c>
      <c r="H23" s="65">
        <v>8</v>
      </c>
    </row>
    <row r="24" spans="1:8" ht="12.75">
      <c r="A24" s="12">
        <v>801</v>
      </c>
      <c r="B24" s="8"/>
      <c r="C24" s="13"/>
      <c r="D24" s="14" t="s">
        <v>7</v>
      </c>
      <c r="E24" s="16">
        <f>E41</f>
        <v>127500</v>
      </c>
      <c r="F24" s="16">
        <f>F41</f>
        <v>48882.219999999994</v>
      </c>
      <c r="G24" s="16">
        <f>G41</f>
        <v>79619.16</v>
      </c>
      <c r="H24" s="15">
        <f aca="true" t="shared" si="1" ref="H24:H41">F24/E24</f>
        <v>0.3833899607843137</v>
      </c>
    </row>
    <row r="25" spans="1:8" ht="12.75">
      <c r="A25" s="7"/>
      <c r="B25" s="8">
        <v>80148</v>
      </c>
      <c r="C25" s="6">
        <v>2400</v>
      </c>
      <c r="D25" s="17" t="s">
        <v>50</v>
      </c>
      <c r="E25" s="71"/>
      <c r="F25" s="71">
        <v>1001.38</v>
      </c>
      <c r="G25" s="71"/>
      <c r="H25" s="72"/>
    </row>
    <row r="26" spans="1:8" ht="12.75" hidden="1">
      <c r="A26" s="7"/>
      <c r="B26" s="8"/>
      <c r="C26" s="6">
        <v>3020</v>
      </c>
      <c r="D26" s="17" t="s">
        <v>30</v>
      </c>
      <c r="E26" s="10">
        <v>0</v>
      </c>
      <c r="F26" s="10"/>
      <c r="G26" s="10">
        <f>E26-F26</f>
        <v>0</v>
      </c>
      <c r="H26" s="15" t="e">
        <f t="shared" si="1"/>
        <v>#DIV/0!</v>
      </c>
    </row>
    <row r="27" spans="1:8" ht="12.75" hidden="1">
      <c r="A27" s="7"/>
      <c r="B27" s="5"/>
      <c r="C27" s="6">
        <v>4110</v>
      </c>
      <c r="D27" s="17" t="s">
        <v>8</v>
      </c>
      <c r="E27" s="10">
        <v>0</v>
      </c>
      <c r="F27" s="10"/>
      <c r="G27" s="10">
        <f aca="true" t="shared" si="2" ref="G27:G40">E27-F27</f>
        <v>0</v>
      </c>
      <c r="H27" s="15" t="e">
        <f t="shared" si="1"/>
        <v>#DIV/0!</v>
      </c>
    </row>
    <row r="28" spans="1:8" ht="12.75" hidden="1">
      <c r="A28" s="7"/>
      <c r="B28" s="5"/>
      <c r="C28" s="6">
        <v>4120</v>
      </c>
      <c r="D28" s="17" t="s">
        <v>9</v>
      </c>
      <c r="E28" s="10">
        <v>0</v>
      </c>
      <c r="F28" s="10"/>
      <c r="G28" s="10">
        <f t="shared" si="2"/>
        <v>0</v>
      </c>
      <c r="H28" s="15" t="e">
        <f t="shared" si="1"/>
        <v>#DIV/0!</v>
      </c>
    </row>
    <row r="29" spans="1:8" ht="12.75" hidden="1">
      <c r="A29" s="7"/>
      <c r="B29" s="5"/>
      <c r="C29" s="6">
        <v>4170</v>
      </c>
      <c r="D29" s="17" t="s">
        <v>10</v>
      </c>
      <c r="E29" s="10">
        <v>0</v>
      </c>
      <c r="F29" s="10"/>
      <c r="G29" s="10">
        <f t="shared" si="2"/>
        <v>0</v>
      </c>
      <c r="H29" s="15" t="e">
        <f t="shared" si="1"/>
        <v>#DIV/0!</v>
      </c>
    </row>
    <row r="30" spans="1:8" ht="12.75" hidden="1">
      <c r="A30" s="7"/>
      <c r="B30" s="5"/>
      <c r="C30" s="6">
        <v>4210</v>
      </c>
      <c r="D30" s="17" t="s">
        <v>31</v>
      </c>
      <c r="E30" s="10"/>
      <c r="F30" s="10">
        <v>0</v>
      </c>
      <c r="G30" s="10">
        <f t="shared" si="2"/>
        <v>0</v>
      </c>
      <c r="H30" s="15" t="e">
        <f t="shared" si="1"/>
        <v>#DIV/0!</v>
      </c>
    </row>
    <row r="31" spans="1:8" ht="12.75">
      <c r="A31" s="7"/>
      <c r="B31" s="5"/>
      <c r="C31" s="6">
        <v>4220</v>
      </c>
      <c r="D31" s="17" t="s">
        <v>40</v>
      </c>
      <c r="E31" s="10">
        <v>125000</v>
      </c>
      <c r="F31" s="10">
        <v>47880.84</v>
      </c>
      <c r="G31" s="10">
        <f t="shared" si="2"/>
        <v>77119.16</v>
      </c>
      <c r="H31" s="15">
        <f t="shared" si="1"/>
        <v>0.38304671999999995</v>
      </c>
    </row>
    <row r="32" spans="1:8" ht="12.75" hidden="1">
      <c r="A32" s="7"/>
      <c r="B32" s="5"/>
      <c r="C32" s="6">
        <v>4240</v>
      </c>
      <c r="D32" s="17" t="s">
        <v>32</v>
      </c>
      <c r="E32" s="10">
        <v>0</v>
      </c>
      <c r="F32" s="10"/>
      <c r="G32" s="10">
        <f t="shared" si="2"/>
        <v>0</v>
      </c>
      <c r="H32" s="15" t="e">
        <f t="shared" si="1"/>
        <v>#DIV/0!</v>
      </c>
    </row>
    <row r="33" spans="1:8" ht="12.75" hidden="1">
      <c r="A33" s="7"/>
      <c r="B33" s="5"/>
      <c r="C33" s="6">
        <v>4260</v>
      </c>
      <c r="D33" s="17" t="s">
        <v>11</v>
      </c>
      <c r="E33" s="10"/>
      <c r="F33" s="10">
        <v>0</v>
      </c>
      <c r="G33" s="10">
        <f t="shared" si="2"/>
        <v>0</v>
      </c>
      <c r="H33" s="15" t="e">
        <f t="shared" si="1"/>
        <v>#DIV/0!</v>
      </c>
    </row>
    <row r="34" spans="1:8" ht="12.75" hidden="1">
      <c r="A34" s="7"/>
      <c r="B34" s="5"/>
      <c r="C34" s="6">
        <v>4270</v>
      </c>
      <c r="D34" s="17" t="s">
        <v>12</v>
      </c>
      <c r="E34" s="10">
        <v>0</v>
      </c>
      <c r="F34" s="10"/>
      <c r="G34" s="10">
        <f t="shared" si="2"/>
        <v>0</v>
      </c>
      <c r="H34" s="15" t="e">
        <f t="shared" si="1"/>
        <v>#DIV/0!</v>
      </c>
    </row>
    <row r="35" spans="1:8" ht="12.75">
      <c r="A35" s="7"/>
      <c r="B35" s="5"/>
      <c r="C35" s="6">
        <v>4300</v>
      </c>
      <c r="D35" s="17" t="s">
        <v>21</v>
      </c>
      <c r="E35" s="10">
        <v>2500</v>
      </c>
      <c r="F35" s="10">
        <v>0</v>
      </c>
      <c r="G35" s="10">
        <f t="shared" si="2"/>
        <v>2500</v>
      </c>
      <c r="H35" s="15">
        <f t="shared" si="1"/>
        <v>0</v>
      </c>
    </row>
    <row r="36" spans="1:8" ht="12.75" hidden="1">
      <c r="A36" s="7"/>
      <c r="B36" s="5"/>
      <c r="C36" s="6">
        <v>4350</v>
      </c>
      <c r="D36" s="17" t="s">
        <v>13</v>
      </c>
      <c r="E36" s="10">
        <v>0</v>
      </c>
      <c r="F36" s="10"/>
      <c r="G36" s="10">
        <f t="shared" si="2"/>
        <v>0</v>
      </c>
      <c r="H36" s="15" t="e">
        <f t="shared" si="1"/>
        <v>#DIV/0!</v>
      </c>
    </row>
    <row r="37" spans="1:8" ht="24" hidden="1">
      <c r="A37" s="7"/>
      <c r="B37" s="5"/>
      <c r="C37" s="6">
        <v>4360</v>
      </c>
      <c r="D37" s="18" t="s">
        <v>17</v>
      </c>
      <c r="E37" s="10">
        <v>0</v>
      </c>
      <c r="F37" s="10"/>
      <c r="G37" s="10">
        <f t="shared" si="2"/>
        <v>0</v>
      </c>
      <c r="H37" s="15" t="e">
        <f t="shared" si="1"/>
        <v>#DIV/0!</v>
      </c>
    </row>
    <row r="38" spans="1:8" ht="24" hidden="1">
      <c r="A38" s="7"/>
      <c r="B38" s="5"/>
      <c r="C38" s="6">
        <v>4370</v>
      </c>
      <c r="D38" s="18" t="s">
        <v>18</v>
      </c>
      <c r="E38" s="10">
        <v>0</v>
      </c>
      <c r="F38" s="10"/>
      <c r="G38" s="10">
        <f t="shared" si="2"/>
        <v>0</v>
      </c>
      <c r="H38" s="15" t="e">
        <f t="shared" si="1"/>
        <v>#DIV/0!</v>
      </c>
    </row>
    <row r="39" spans="1:8" ht="12.75" hidden="1">
      <c r="A39" s="7"/>
      <c r="B39" s="5"/>
      <c r="C39" s="6">
        <v>4430</v>
      </c>
      <c r="D39" s="18" t="s">
        <v>14</v>
      </c>
      <c r="E39" s="10">
        <v>0</v>
      </c>
      <c r="F39" s="10"/>
      <c r="G39" s="10">
        <f t="shared" si="2"/>
        <v>0</v>
      </c>
      <c r="H39" s="15" t="e">
        <f t="shared" si="1"/>
        <v>#DIV/0!</v>
      </c>
    </row>
    <row r="40" spans="1:8" ht="12.75" hidden="1">
      <c r="A40" s="7"/>
      <c r="B40" s="5"/>
      <c r="C40" s="6">
        <v>4530</v>
      </c>
      <c r="D40" s="18" t="s">
        <v>22</v>
      </c>
      <c r="E40" s="19">
        <v>0</v>
      </c>
      <c r="F40" s="19">
        <v>0</v>
      </c>
      <c r="G40" s="10">
        <f t="shared" si="2"/>
        <v>0</v>
      </c>
      <c r="H40" s="15" t="e">
        <f t="shared" si="1"/>
        <v>#DIV/0!</v>
      </c>
    </row>
    <row r="41" spans="1:8" ht="13.5" thickBot="1">
      <c r="A41" s="98" t="s">
        <v>33</v>
      </c>
      <c r="B41" s="99"/>
      <c r="C41" s="99"/>
      <c r="D41" s="100"/>
      <c r="E41" s="11">
        <f>SUM(E25:E40)</f>
        <v>127500</v>
      </c>
      <c r="F41" s="11">
        <f>SUM(F25:F40)</f>
        <v>48882.219999999994</v>
      </c>
      <c r="G41" s="11">
        <f>SUM(G26:G40)</f>
        <v>79619.16</v>
      </c>
      <c r="H41" s="9">
        <f t="shared" si="1"/>
        <v>0.3833899607843137</v>
      </c>
    </row>
    <row r="42" spans="1:8" s="49" customFormat="1" ht="29.25" customHeight="1">
      <c r="A42" s="104" t="s">
        <v>64</v>
      </c>
      <c r="B42" s="104"/>
      <c r="C42" s="104"/>
      <c r="D42" s="104"/>
      <c r="E42" s="48"/>
      <c r="F42" s="48"/>
      <c r="G42" s="48"/>
      <c r="H42" s="48"/>
    </row>
    <row r="43" spans="1:8" s="49" customFormat="1" ht="12.75">
      <c r="A43" s="43" t="s">
        <v>61</v>
      </c>
      <c r="B43" s="43"/>
      <c r="C43" s="43"/>
      <c r="D43" s="43"/>
      <c r="E43" s="43"/>
      <c r="F43" s="43"/>
      <c r="G43" s="43"/>
      <c r="H43" s="43"/>
    </row>
  </sheetData>
  <sheetProtection/>
  <mergeCells count="20">
    <mergeCell ref="A9:C9"/>
    <mergeCell ref="D9:D10"/>
    <mergeCell ref="A20:C20"/>
    <mergeCell ref="G9:G10"/>
    <mergeCell ref="E21:E22"/>
    <mergeCell ref="F21:F22"/>
    <mergeCell ref="G21:G22"/>
    <mergeCell ref="F9:F10"/>
    <mergeCell ref="E9:E10"/>
    <mergeCell ref="A18:D18"/>
    <mergeCell ref="A42:D42"/>
    <mergeCell ref="H21:H22"/>
    <mergeCell ref="A41:D41"/>
    <mergeCell ref="A21:C21"/>
    <mergeCell ref="A4:H4"/>
    <mergeCell ref="A6:H6"/>
    <mergeCell ref="A5:H5"/>
    <mergeCell ref="A8:C8"/>
    <mergeCell ref="H9:H10"/>
    <mergeCell ref="D21:D22"/>
  </mergeCells>
  <printOptions/>
  <pageMargins left="0.75" right="0.75" top="0.19" bottom="0.2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ySplit="22" topLeftCell="A23" activePane="bottomLeft" state="frozen"/>
      <selection pane="topLeft" activeCell="A1" sqref="A1"/>
      <selection pane="bottomLeft" activeCell="F42" sqref="F42"/>
    </sheetView>
  </sheetViews>
  <sheetFormatPr defaultColWidth="9.00390625" defaultRowHeight="12.75"/>
  <cols>
    <col min="1" max="1" width="5.25390625" style="0" customWidth="1"/>
    <col min="2" max="2" width="7.625" style="0" customWidth="1"/>
    <col min="3" max="3" width="5.75390625" style="0" customWidth="1"/>
    <col min="4" max="4" width="46.375" style="0" customWidth="1"/>
    <col min="5" max="5" width="13.75390625" style="0" customWidth="1"/>
    <col min="6" max="6" width="14.00390625" style="0" customWidth="1"/>
    <col min="7" max="7" width="12.00390625" style="0" customWidth="1"/>
    <col min="8" max="9" width="13.25390625" style="0" customWidth="1"/>
    <col min="14" max="104" width="0" style="0" hidden="1" customWidth="1"/>
  </cols>
  <sheetData>
    <row r="1" spans="1:8" ht="15" hidden="1">
      <c r="A1" s="1" t="s">
        <v>0</v>
      </c>
      <c r="B1" s="2"/>
      <c r="C1" s="2"/>
      <c r="H1" s="3"/>
    </row>
    <row r="2" spans="1:3" ht="12.75" hidden="1">
      <c r="A2" s="4" t="s">
        <v>1</v>
      </c>
      <c r="B2" s="2"/>
      <c r="C2" s="2"/>
    </row>
    <row r="3" spans="1:3" ht="12.75" hidden="1">
      <c r="A3" s="2"/>
      <c r="B3" s="2"/>
      <c r="C3" s="2"/>
    </row>
    <row r="4" spans="1:8" s="53" customFormat="1" ht="22.5" customHeight="1">
      <c r="A4" s="105" t="s">
        <v>47</v>
      </c>
      <c r="B4" s="106"/>
      <c r="C4" s="106"/>
      <c r="D4" s="106"/>
      <c r="E4" s="106"/>
      <c r="F4" s="106"/>
      <c r="G4" s="106"/>
      <c r="H4" s="106"/>
    </row>
    <row r="5" spans="1:9" s="53" customFormat="1" ht="22.5" customHeight="1">
      <c r="A5" s="105" t="s">
        <v>44</v>
      </c>
      <c r="B5" s="105"/>
      <c r="C5" s="105"/>
      <c r="D5" s="105"/>
      <c r="E5" s="105"/>
      <c r="F5" s="105"/>
      <c r="G5" s="105"/>
      <c r="H5" s="105"/>
      <c r="I5" s="52"/>
    </row>
    <row r="6" spans="1:9" s="51" customFormat="1" ht="22.5" customHeight="1">
      <c r="A6" s="107" t="s">
        <v>62</v>
      </c>
      <c r="B6" s="107"/>
      <c r="C6" s="107"/>
      <c r="D6" s="107"/>
      <c r="E6" s="107"/>
      <c r="F6" s="107"/>
      <c r="G6" s="107"/>
      <c r="H6" s="107"/>
      <c r="I6" s="50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1:8" ht="28.5" customHeight="1" thickBot="1">
      <c r="A8" s="113" t="s">
        <v>23</v>
      </c>
      <c r="B8" s="113"/>
      <c r="C8" s="113"/>
      <c r="D8" s="20"/>
      <c r="E8" s="20"/>
      <c r="F8" s="20"/>
      <c r="G8" s="20"/>
      <c r="H8" s="20"/>
    </row>
    <row r="9" spans="1:8" ht="12.75" customHeight="1">
      <c r="A9" s="102" t="s">
        <v>2</v>
      </c>
      <c r="B9" s="103"/>
      <c r="C9" s="103"/>
      <c r="D9" s="96" t="s">
        <v>3</v>
      </c>
      <c r="E9" s="92" t="s">
        <v>63</v>
      </c>
      <c r="F9" s="96" t="s">
        <v>41</v>
      </c>
      <c r="G9" s="94" t="s">
        <v>29</v>
      </c>
      <c r="H9" s="101"/>
    </row>
    <row r="10" spans="1:8" ht="24">
      <c r="A10" s="59" t="s">
        <v>4</v>
      </c>
      <c r="B10" s="60" t="s">
        <v>5</v>
      </c>
      <c r="C10" s="61" t="s">
        <v>6</v>
      </c>
      <c r="D10" s="97"/>
      <c r="E10" s="93"/>
      <c r="F10" s="97"/>
      <c r="G10" s="95"/>
      <c r="H10" s="101"/>
    </row>
    <row r="11" spans="1:8" ht="12.75">
      <c r="A11" s="62">
        <v>1</v>
      </c>
      <c r="B11" s="63">
        <v>2</v>
      </c>
      <c r="C11" s="63">
        <v>3</v>
      </c>
      <c r="D11" s="64">
        <v>4</v>
      </c>
      <c r="E11" s="63">
        <v>5</v>
      </c>
      <c r="F11" s="64">
        <v>6</v>
      </c>
      <c r="G11" s="65">
        <v>7</v>
      </c>
      <c r="H11" s="21"/>
    </row>
    <row r="12" spans="1:8" ht="15.75" customHeight="1">
      <c r="A12" s="12">
        <v>854</v>
      </c>
      <c r="B12" s="8"/>
      <c r="C12" s="13"/>
      <c r="D12" s="22" t="s">
        <v>15</v>
      </c>
      <c r="E12" s="37">
        <f>E17</f>
        <v>852450</v>
      </c>
      <c r="F12" s="37">
        <f>F17</f>
        <v>285828.52</v>
      </c>
      <c r="G12" s="36">
        <f>F12/E12</f>
        <v>0.3353023872367881</v>
      </c>
      <c r="H12" s="23"/>
    </row>
    <row r="13" spans="1:8" ht="12.75">
      <c r="A13" s="7"/>
      <c r="B13" s="8">
        <v>85410</v>
      </c>
      <c r="C13" s="6"/>
      <c r="D13" s="24"/>
      <c r="E13" s="25"/>
      <c r="F13" s="26"/>
      <c r="G13" s="36"/>
      <c r="H13" s="27"/>
    </row>
    <row r="14" spans="1:8" ht="12.75">
      <c r="A14" s="7"/>
      <c r="B14" s="5"/>
      <c r="C14" s="6"/>
      <c r="D14" s="24" t="s">
        <v>24</v>
      </c>
      <c r="E14" s="25">
        <f>SUM(E15:E16)</f>
        <v>852450</v>
      </c>
      <c r="F14" s="25">
        <f>SUM(F15:F16)</f>
        <v>285828.52</v>
      </c>
      <c r="G14" s="36">
        <f>F14/E14</f>
        <v>0.3353023872367881</v>
      </c>
      <c r="H14" s="27"/>
    </row>
    <row r="15" spans="1:8" ht="12.75">
      <c r="A15" s="7"/>
      <c r="B15" s="5"/>
      <c r="C15" s="28" t="s">
        <v>51</v>
      </c>
      <c r="D15" s="24" t="s">
        <v>52</v>
      </c>
      <c r="E15" s="25">
        <v>67000</v>
      </c>
      <c r="F15" s="26">
        <v>21142</v>
      </c>
      <c r="G15" s="36">
        <f>F15/E15</f>
        <v>0.31555223880597016</v>
      </c>
      <c r="H15" s="27"/>
    </row>
    <row r="16" spans="1:8" ht="12.75">
      <c r="A16" s="7"/>
      <c r="B16" s="5"/>
      <c r="C16" s="28" t="s">
        <v>34</v>
      </c>
      <c r="D16" s="24" t="s">
        <v>35</v>
      </c>
      <c r="E16" s="25">
        <v>785450</v>
      </c>
      <c r="F16" s="26">
        <v>264686.52</v>
      </c>
      <c r="G16" s="36">
        <f>F16/E16</f>
        <v>0.3369871029346235</v>
      </c>
      <c r="H16" s="27"/>
    </row>
    <row r="17" spans="1:8" ht="13.5" thickBot="1">
      <c r="A17" s="109" t="s">
        <v>16</v>
      </c>
      <c r="B17" s="110"/>
      <c r="C17" s="110"/>
      <c r="D17" s="111"/>
      <c r="E17" s="29">
        <f>E14+E13</f>
        <v>852450</v>
      </c>
      <c r="F17" s="29">
        <f>F14</f>
        <v>285828.52</v>
      </c>
      <c r="G17" s="38">
        <f>F17/E17</f>
        <v>0.3353023872367881</v>
      </c>
      <c r="H17" s="27"/>
    </row>
    <row r="18" spans="1:8" ht="15">
      <c r="A18" s="20"/>
      <c r="B18" s="20"/>
      <c r="C18" s="20"/>
      <c r="D18" s="20"/>
      <c r="E18" s="20"/>
      <c r="F18" s="20"/>
      <c r="G18" s="20"/>
      <c r="H18" s="20"/>
    </row>
    <row r="19" spans="1:3" ht="23.25" customHeight="1" thickBot="1">
      <c r="A19" s="114" t="s">
        <v>27</v>
      </c>
      <c r="B19" s="114"/>
      <c r="C19" s="114"/>
    </row>
    <row r="20" spans="1:8" ht="12.75" customHeight="1">
      <c r="A20" s="102" t="s">
        <v>2</v>
      </c>
      <c r="B20" s="103"/>
      <c r="C20" s="103"/>
      <c r="D20" s="96" t="s">
        <v>3</v>
      </c>
      <c r="E20" s="92" t="s">
        <v>63</v>
      </c>
      <c r="F20" s="96" t="s">
        <v>49</v>
      </c>
      <c r="G20" s="96" t="s">
        <v>28</v>
      </c>
      <c r="H20" s="94" t="s">
        <v>29</v>
      </c>
    </row>
    <row r="21" spans="1:8" ht="24">
      <c r="A21" s="59" t="s">
        <v>4</v>
      </c>
      <c r="B21" s="60" t="s">
        <v>5</v>
      </c>
      <c r="C21" s="61" t="s">
        <v>6</v>
      </c>
      <c r="D21" s="97"/>
      <c r="E21" s="93"/>
      <c r="F21" s="97"/>
      <c r="G21" s="97"/>
      <c r="H21" s="95"/>
    </row>
    <row r="22" spans="1:8" ht="12.75">
      <c r="A22" s="62">
        <v>1</v>
      </c>
      <c r="B22" s="63">
        <v>2</v>
      </c>
      <c r="C22" s="63">
        <v>3</v>
      </c>
      <c r="D22" s="63">
        <v>4</v>
      </c>
      <c r="E22" s="63">
        <v>5</v>
      </c>
      <c r="F22" s="63">
        <v>6</v>
      </c>
      <c r="G22" s="63">
        <v>7</v>
      </c>
      <c r="H22" s="65">
        <v>8</v>
      </c>
    </row>
    <row r="23" spans="1:8" ht="12.75">
      <c r="A23" s="12">
        <v>854</v>
      </c>
      <c r="B23" s="8"/>
      <c r="C23" s="13"/>
      <c r="D23" s="22" t="s">
        <v>15</v>
      </c>
      <c r="E23" s="16">
        <f>E41</f>
        <v>852450</v>
      </c>
      <c r="F23" s="16">
        <f>F41</f>
        <v>213105.22000000003</v>
      </c>
      <c r="G23" s="16">
        <f>G41</f>
        <v>640339.78</v>
      </c>
      <c r="H23" s="15">
        <f aca="true" t="shared" si="0" ref="H23:H41">F23/E23</f>
        <v>0.24999145990967217</v>
      </c>
    </row>
    <row r="24" spans="1:8" ht="12.75">
      <c r="A24" s="7"/>
      <c r="B24" s="8">
        <v>85410</v>
      </c>
      <c r="C24" s="6">
        <v>2400</v>
      </c>
      <c r="D24" s="17" t="s">
        <v>50</v>
      </c>
      <c r="E24" s="71"/>
      <c r="F24" s="71">
        <v>995</v>
      </c>
      <c r="G24" s="71"/>
      <c r="H24" s="72"/>
    </row>
    <row r="25" spans="1:8" ht="12.75">
      <c r="A25" s="7"/>
      <c r="B25" s="8"/>
      <c r="C25" s="6">
        <v>3020</v>
      </c>
      <c r="D25" s="17" t="s">
        <v>30</v>
      </c>
      <c r="E25" s="10">
        <v>94750</v>
      </c>
      <c r="F25" s="10">
        <v>24500</v>
      </c>
      <c r="G25" s="91">
        <f>E25-F25</f>
        <v>70250</v>
      </c>
      <c r="H25" s="15">
        <f t="shared" si="0"/>
        <v>0.25857519788918204</v>
      </c>
    </row>
    <row r="26" spans="1:8" ht="12.75">
      <c r="A26" s="7"/>
      <c r="B26" s="5"/>
      <c r="C26" s="6">
        <v>4110</v>
      </c>
      <c r="D26" s="17" t="s">
        <v>8</v>
      </c>
      <c r="E26" s="10">
        <v>8280</v>
      </c>
      <c r="F26" s="10">
        <v>0</v>
      </c>
      <c r="G26" s="91">
        <f aca="true" t="shared" si="1" ref="G26:G40">E26-F26</f>
        <v>8280</v>
      </c>
      <c r="H26" s="15">
        <f t="shared" si="0"/>
        <v>0</v>
      </c>
    </row>
    <row r="27" spans="1:8" ht="12.75">
      <c r="A27" s="7"/>
      <c r="B27" s="5"/>
      <c r="C27" s="6">
        <v>4120</v>
      </c>
      <c r="D27" s="17" t="s">
        <v>9</v>
      </c>
      <c r="E27" s="10">
        <v>1150</v>
      </c>
      <c r="F27" s="10">
        <v>0</v>
      </c>
      <c r="G27" s="91">
        <f t="shared" si="1"/>
        <v>1150</v>
      </c>
      <c r="H27" s="15">
        <f t="shared" si="0"/>
        <v>0</v>
      </c>
    </row>
    <row r="28" spans="1:8" ht="12.75">
      <c r="A28" s="7"/>
      <c r="B28" s="5"/>
      <c r="C28" s="6">
        <v>4170</v>
      </c>
      <c r="D28" s="17" t="s">
        <v>10</v>
      </c>
      <c r="E28" s="10">
        <v>46000</v>
      </c>
      <c r="F28" s="10">
        <v>0</v>
      </c>
      <c r="G28" s="91">
        <f t="shared" si="1"/>
        <v>46000</v>
      </c>
      <c r="H28" s="15">
        <f t="shared" si="0"/>
        <v>0</v>
      </c>
    </row>
    <row r="29" spans="1:8" ht="12.75">
      <c r="A29" s="7"/>
      <c r="B29" s="5"/>
      <c r="C29" s="6">
        <v>4190</v>
      </c>
      <c r="D29" s="17" t="s">
        <v>57</v>
      </c>
      <c r="E29" s="10">
        <v>2000</v>
      </c>
      <c r="F29" s="10">
        <v>1819.88</v>
      </c>
      <c r="G29" s="91">
        <f t="shared" si="1"/>
        <v>180.1199999999999</v>
      </c>
      <c r="H29" s="15">
        <f t="shared" si="0"/>
        <v>0.9099400000000001</v>
      </c>
    </row>
    <row r="30" spans="1:8" ht="12.75">
      <c r="A30" s="7"/>
      <c r="B30" s="5"/>
      <c r="C30" s="6">
        <v>4210</v>
      </c>
      <c r="D30" s="17" t="s">
        <v>31</v>
      </c>
      <c r="E30" s="10">
        <v>110300</v>
      </c>
      <c r="F30" s="10">
        <v>33999.06</v>
      </c>
      <c r="G30" s="91">
        <f t="shared" si="1"/>
        <v>76300.94</v>
      </c>
      <c r="H30" s="15">
        <f>F30/E30</f>
        <v>0.3082417044424297</v>
      </c>
    </row>
    <row r="31" spans="1:8" ht="12.75">
      <c r="A31" s="7"/>
      <c r="B31" s="5"/>
      <c r="C31" s="6">
        <v>4220</v>
      </c>
      <c r="D31" s="17" t="s">
        <v>40</v>
      </c>
      <c r="E31" s="10">
        <v>367000</v>
      </c>
      <c r="F31" s="10">
        <v>98208.82</v>
      </c>
      <c r="G31" s="91">
        <f t="shared" si="1"/>
        <v>268791.18</v>
      </c>
      <c r="H31" s="15">
        <f>F31/E31</f>
        <v>0.2675989645776567</v>
      </c>
    </row>
    <row r="32" spans="1:8" ht="12.75">
      <c r="A32" s="7"/>
      <c r="B32" s="5"/>
      <c r="C32" s="6">
        <v>4240</v>
      </c>
      <c r="D32" s="17" t="s">
        <v>32</v>
      </c>
      <c r="E32" s="10">
        <v>41000</v>
      </c>
      <c r="F32" s="10">
        <v>0</v>
      </c>
      <c r="G32" s="91">
        <f t="shared" si="1"/>
        <v>41000</v>
      </c>
      <c r="H32" s="15">
        <f t="shared" si="0"/>
        <v>0</v>
      </c>
    </row>
    <row r="33" spans="1:8" ht="12.75" hidden="1">
      <c r="A33" s="7"/>
      <c r="B33" s="5"/>
      <c r="C33" s="6">
        <v>4260</v>
      </c>
      <c r="D33" s="17" t="s">
        <v>11</v>
      </c>
      <c r="E33" s="10">
        <v>0</v>
      </c>
      <c r="F33" s="10"/>
      <c r="G33" s="91">
        <f t="shared" si="1"/>
        <v>0</v>
      </c>
      <c r="H33" s="15" t="e">
        <f t="shared" si="0"/>
        <v>#DIV/0!</v>
      </c>
    </row>
    <row r="34" spans="1:8" ht="15.75" customHeight="1">
      <c r="A34" s="7"/>
      <c r="B34" s="5"/>
      <c r="C34" s="6">
        <v>4270</v>
      </c>
      <c r="D34" s="17" t="s">
        <v>12</v>
      </c>
      <c r="E34" s="10">
        <v>44270</v>
      </c>
      <c r="F34" s="10">
        <v>12343.6</v>
      </c>
      <c r="G34" s="91">
        <f t="shared" si="1"/>
        <v>31926.4</v>
      </c>
      <c r="H34" s="15">
        <f t="shared" si="0"/>
        <v>0.2788253896543935</v>
      </c>
    </row>
    <row r="35" spans="1:8" ht="12.75">
      <c r="A35" s="7"/>
      <c r="B35" s="5"/>
      <c r="C35" s="6">
        <v>4300</v>
      </c>
      <c r="D35" s="17" t="s">
        <v>21</v>
      </c>
      <c r="E35" s="10">
        <v>88500</v>
      </c>
      <c r="F35" s="10">
        <v>36810.86</v>
      </c>
      <c r="G35" s="91">
        <f t="shared" si="1"/>
        <v>51689.14</v>
      </c>
      <c r="H35" s="15">
        <f t="shared" si="0"/>
        <v>0.4159419209039548</v>
      </c>
    </row>
    <row r="36" spans="1:8" ht="12.75" hidden="1">
      <c r="A36" s="7"/>
      <c r="B36" s="5"/>
      <c r="C36" s="6">
        <v>4350</v>
      </c>
      <c r="D36" s="17" t="s">
        <v>13</v>
      </c>
      <c r="E36" s="10">
        <v>0</v>
      </c>
      <c r="F36" s="10">
        <v>0</v>
      </c>
      <c r="G36" s="91">
        <f t="shared" si="1"/>
        <v>0</v>
      </c>
      <c r="H36" s="15" t="e">
        <f t="shared" si="0"/>
        <v>#DIV/0!</v>
      </c>
    </row>
    <row r="37" spans="1:8" ht="24">
      <c r="A37" s="7"/>
      <c r="B37" s="5"/>
      <c r="C37" s="6">
        <v>4360</v>
      </c>
      <c r="D37" s="18" t="s">
        <v>17</v>
      </c>
      <c r="E37" s="10">
        <v>9000</v>
      </c>
      <c r="F37" s="10">
        <v>4428</v>
      </c>
      <c r="G37" s="91">
        <f t="shared" si="1"/>
        <v>4572</v>
      </c>
      <c r="H37" s="15">
        <f t="shared" si="0"/>
        <v>0.492</v>
      </c>
    </row>
    <row r="38" spans="1:8" ht="24" hidden="1">
      <c r="A38" s="7"/>
      <c r="B38" s="5"/>
      <c r="C38" s="6">
        <v>4390</v>
      </c>
      <c r="D38" s="18" t="s">
        <v>56</v>
      </c>
      <c r="E38" s="10">
        <v>0</v>
      </c>
      <c r="F38" s="10">
        <v>0</v>
      </c>
      <c r="G38" s="91">
        <f t="shared" si="1"/>
        <v>0</v>
      </c>
      <c r="H38" s="15" t="e">
        <f t="shared" si="0"/>
        <v>#DIV/0!</v>
      </c>
    </row>
    <row r="39" spans="1:8" ht="15.75" customHeight="1">
      <c r="A39" s="7"/>
      <c r="B39" s="5"/>
      <c r="C39" s="6">
        <v>4430</v>
      </c>
      <c r="D39" s="18" t="s">
        <v>14</v>
      </c>
      <c r="E39" s="10">
        <v>40200</v>
      </c>
      <c r="F39" s="10">
        <v>0</v>
      </c>
      <c r="G39" s="91">
        <f t="shared" si="1"/>
        <v>40200</v>
      </c>
      <c r="H39" s="15">
        <f t="shared" si="0"/>
        <v>0</v>
      </c>
    </row>
    <row r="40" spans="1:8" ht="12.75" hidden="1">
      <c r="A40" s="7"/>
      <c r="B40" s="5"/>
      <c r="C40" s="6">
        <v>6060</v>
      </c>
      <c r="D40" s="18" t="s">
        <v>22</v>
      </c>
      <c r="E40" s="19"/>
      <c r="F40" s="19"/>
      <c r="G40" s="10">
        <f t="shared" si="1"/>
        <v>0</v>
      </c>
      <c r="H40" s="15" t="e">
        <f t="shared" si="0"/>
        <v>#DIV/0!</v>
      </c>
    </row>
    <row r="41" spans="1:8" ht="19.5" customHeight="1" thickBot="1">
      <c r="A41" s="98" t="s">
        <v>20</v>
      </c>
      <c r="B41" s="99"/>
      <c r="C41" s="99"/>
      <c r="D41" s="100"/>
      <c r="E41" s="11">
        <f>SUM(E25:E40)</f>
        <v>852450</v>
      </c>
      <c r="F41" s="11">
        <f>SUM(F24:F40)</f>
        <v>213105.22000000003</v>
      </c>
      <c r="G41" s="11">
        <f>SUM(G25:G40)</f>
        <v>640339.78</v>
      </c>
      <c r="H41" s="9">
        <f t="shared" si="0"/>
        <v>0.24999145990967217</v>
      </c>
    </row>
    <row r="42" spans="1:8" s="49" customFormat="1" ht="29.25" customHeight="1">
      <c r="A42" s="104" t="s">
        <v>64</v>
      </c>
      <c r="B42" s="104"/>
      <c r="C42" s="104"/>
      <c r="D42" s="104"/>
      <c r="E42" s="48"/>
      <c r="F42" s="48"/>
      <c r="G42" s="48"/>
      <c r="H42" s="48"/>
    </row>
    <row r="43" spans="1:8" s="49" customFormat="1" ht="12.75">
      <c r="A43" s="43" t="s">
        <v>61</v>
      </c>
      <c r="B43" s="43"/>
      <c r="C43" s="43"/>
      <c r="D43" s="43"/>
      <c r="E43" s="43"/>
      <c r="F43" s="43"/>
      <c r="G43" s="43"/>
      <c r="H43" s="43"/>
    </row>
  </sheetData>
  <sheetProtection/>
  <mergeCells count="20">
    <mergeCell ref="A8:C8"/>
    <mergeCell ref="A41:D41"/>
    <mergeCell ref="E20:E21"/>
    <mergeCell ref="F20:F21"/>
    <mergeCell ref="G20:G21"/>
    <mergeCell ref="H20:H21"/>
    <mergeCell ref="A17:D17"/>
    <mergeCell ref="A19:C19"/>
    <mergeCell ref="A20:C20"/>
    <mergeCell ref="D20:D21"/>
    <mergeCell ref="A42:D42"/>
    <mergeCell ref="H9:H10"/>
    <mergeCell ref="E9:E10"/>
    <mergeCell ref="A4:H4"/>
    <mergeCell ref="A9:C9"/>
    <mergeCell ref="D9:D10"/>
    <mergeCell ref="F9:F10"/>
    <mergeCell ref="G9:G10"/>
    <mergeCell ref="A6:H6"/>
    <mergeCell ref="A5:H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dbfo</dc:creator>
  <cp:keywords/>
  <dc:description/>
  <cp:lastModifiedBy>Anna_G</cp:lastModifiedBy>
  <cp:lastPrinted>2011-07-25T10:09:07Z</cp:lastPrinted>
  <dcterms:created xsi:type="dcterms:W3CDTF">2006-03-01T08:39:12Z</dcterms:created>
  <dcterms:modified xsi:type="dcterms:W3CDTF">2019-07-12T07:26:58Z</dcterms:modified>
  <cp:category/>
  <cp:version/>
  <cp:contentType/>
  <cp:contentStatus/>
</cp:coreProperties>
</file>